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\Desktop\Заріна\"/>
    </mc:Choice>
  </mc:AlternateContent>
  <bookViews>
    <workbookView xWindow="-885" yWindow="-90" windowWidth="11340" windowHeight="9120"/>
  </bookViews>
  <sheets>
    <sheet name="8 клас" sheetId="1" r:id="rId1"/>
    <sheet name="9 клас" sheetId="5" r:id="rId2"/>
    <sheet name="10 клас" sheetId="6" r:id="rId3"/>
    <sheet name="11 клас" sheetId="7" r:id="rId4"/>
  </sheets>
  <definedNames>
    <definedName name="_xlnm._FilterDatabase" localSheetId="2" hidden="1">'10 клас'!$A$8:$Q$8</definedName>
    <definedName name="_xlnm._FilterDatabase" localSheetId="3" hidden="1">'11 клас'!$A$8:$P$8</definedName>
    <definedName name="_xlnm._FilterDatabase" localSheetId="0" hidden="1">'8 клас'!$A$8:$R$8</definedName>
    <definedName name="_xlnm._FilterDatabase" localSheetId="1" hidden="1">'9 клас'!$A$8:$P$8</definedName>
    <definedName name="_xlnm.Print_Area" localSheetId="2">'10 клас'!$A$1:$Q$50</definedName>
    <definedName name="_xlnm.Print_Area" localSheetId="3">'11 клас'!$A$1:$Q$61</definedName>
    <definedName name="_xlnm.Print_Area" localSheetId="0">'8 клас'!$A$1:$S$42</definedName>
    <definedName name="_xlnm.Print_Area" localSheetId="1">'9 клас'!$A$1:$R$53</definedName>
  </definedNames>
  <calcPr calcId="152511"/>
</workbook>
</file>

<file path=xl/calcChain.xml><?xml version="1.0" encoding="utf-8"?>
<calcChain xmlns="http://schemas.openxmlformats.org/spreadsheetml/2006/main">
  <c r="Q61" i="7" l="1"/>
  <c r="Q50" i="6"/>
  <c r="J50" i="6"/>
  <c r="J61" i="7"/>
  <c r="N61" i="7"/>
  <c r="N50" i="6"/>
  <c r="N53" i="5"/>
  <c r="J53" i="5"/>
  <c r="N33" i="7"/>
  <c r="N27" i="7"/>
  <c r="N48" i="7"/>
  <c r="N52" i="7"/>
  <c r="N51" i="7"/>
  <c r="N40" i="7"/>
  <c r="N14" i="7"/>
  <c r="N20" i="7"/>
  <c r="N13" i="7"/>
  <c r="N16" i="7"/>
  <c r="N55" i="7"/>
  <c r="N38" i="7"/>
  <c r="N53" i="7"/>
  <c r="N24" i="7"/>
  <c r="N46" i="7"/>
  <c r="N25" i="7"/>
  <c r="N15" i="7"/>
  <c r="N41" i="7"/>
  <c r="N42" i="7"/>
  <c r="N32" i="7"/>
  <c r="N45" i="7"/>
  <c r="N9" i="7"/>
  <c r="N29" i="7"/>
  <c r="N10" i="7"/>
  <c r="N39" i="7"/>
  <c r="N35" i="7"/>
  <c r="N18" i="7"/>
  <c r="N34" i="7"/>
  <c r="N36" i="7"/>
  <c r="N43" i="7"/>
  <c r="N28" i="7"/>
  <c r="N50" i="7"/>
  <c r="N31" i="7"/>
  <c r="N26" i="7"/>
  <c r="N47" i="7"/>
  <c r="N23" i="7"/>
  <c r="N54" i="7"/>
  <c r="N30" i="7"/>
  <c r="N56" i="7"/>
  <c r="N12" i="7"/>
  <c r="N49" i="7"/>
  <c r="N22" i="7"/>
  <c r="N11" i="7"/>
  <c r="N17" i="7"/>
  <c r="N37" i="7"/>
  <c r="N19" i="7"/>
  <c r="N44" i="7"/>
  <c r="N57" i="7"/>
  <c r="N58" i="7"/>
  <c r="N59" i="7"/>
  <c r="N60" i="7"/>
  <c r="J33" i="7"/>
  <c r="J27" i="7"/>
  <c r="J48" i="7"/>
  <c r="J52" i="7"/>
  <c r="J51" i="7"/>
  <c r="J40" i="7"/>
  <c r="J14" i="7"/>
  <c r="J20" i="7"/>
  <c r="J13" i="7"/>
  <c r="J16" i="7"/>
  <c r="J55" i="7"/>
  <c r="J38" i="7"/>
  <c r="J53" i="7"/>
  <c r="J24" i="7"/>
  <c r="J46" i="7"/>
  <c r="J25" i="7"/>
  <c r="J15" i="7"/>
  <c r="J41" i="7"/>
  <c r="J42" i="7"/>
  <c r="J32" i="7"/>
  <c r="J45" i="7"/>
  <c r="J9" i="7"/>
  <c r="J29" i="7"/>
  <c r="J10" i="7"/>
  <c r="J39" i="7"/>
  <c r="J35" i="7"/>
  <c r="J18" i="7"/>
  <c r="J34" i="7"/>
  <c r="J36" i="7"/>
  <c r="J43" i="7"/>
  <c r="J28" i="7"/>
  <c r="J50" i="7"/>
  <c r="J31" i="7"/>
  <c r="J26" i="7"/>
  <c r="J47" i="7"/>
  <c r="J23" i="7"/>
  <c r="J54" i="7"/>
  <c r="J30" i="7"/>
  <c r="J56" i="7"/>
  <c r="J12" i="7"/>
  <c r="J49" i="7"/>
  <c r="J22" i="7"/>
  <c r="J11" i="7"/>
  <c r="J17" i="7"/>
  <c r="J37" i="7"/>
  <c r="J19" i="7"/>
  <c r="J44" i="7"/>
  <c r="J57" i="7"/>
  <c r="J58" i="7"/>
  <c r="J59" i="7"/>
  <c r="J60" i="7"/>
  <c r="J26" i="5"/>
  <c r="N26" i="5"/>
  <c r="J13" i="5"/>
  <c r="N13" i="5"/>
  <c r="J35" i="5"/>
  <c r="N35" i="5"/>
  <c r="J49" i="5"/>
  <c r="N49" i="5"/>
  <c r="J43" i="5"/>
  <c r="N43" i="5"/>
  <c r="J17" i="5"/>
  <c r="N17" i="5"/>
  <c r="J27" i="5"/>
  <c r="N27" i="5"/>
  <c r="J50" i="5"/>
  <c r="N50" i="5"/>
  <c r="J34" i="5"/>
  <c r="N34" i="5"/>
  <c r="J10" i="5"/>
  <c r="N10" i="5"/>
  <c r="J33" i="5"/>
  <c r="N33" i="5"/>
  <c r="J31" i="5"/>
  <c r="N31" i="5"/>
  <c r="J23" i="5"/>
  <c r="N23" i="5"/>
  <c r="J51" i="5"/>
  <c r="N51" i="5"/>
  <c r="J11" i="5"/>
  <c r="N11" i="5"/>
  <c r="J15" i="5"/>
  <c r="N15" i="5"/>
  <c r="J14" i="5"/>
  <c r="N14" i="5"/>
  <c r="J18" i="5"/>
  <c r="N18" i="5"/>
  <c r="J37" i="5"/>
  <c r="N37" i="5"/>
  <c r="J16" i="5"/>
  <c r="N16" i="5"/>
  <c r="J12" i="5"/>
  <c r="N12" i="5"/>
  <c r="J9" i="5"/>
  <c r="N9" i="5"/>
  <c r="J30" i="5"/>
  <c r="N47" i="5"/>
  <c r="J29" i="5"/>
  <c r="N30" i="5"/>
  <c r="J22" i="5"/>
  <c r="N29" i="5"/>
  <c r="J28" i="5"/>
  <c r="N22" i="5"/>
  <c r="J24" i="5"/>
  <c r="N28" i="5"/>
  <c r="J39" i="5"/>
  <c r="N24" i="5"/>
  <c r="J48" i="5"/>
  <c r="N39" i="5"/>
  <c r="J36" i="5"/>
  <c r="N38" i="5"/>
  <c r="J38" i="5"/>
  <c r="N48" i="5"/>
  <c r="J20" i="5"/>
  <c r="N36" i="5"/>
  <c r="J32" i="5"/>
  <c r="N20" i="5"/>
  <c r="J19" i="5"/>
  <c r="N32" i="5"/>
  <c r="J41" i="5"/>
  <c r="N19" i="5"/>
  <c r="J25" i="5"/>
  <c r="N41" i="5"/>
  <c r="J21" i="5"/>
  <c r="N25" i="5"/>
  <c r="J40" i="5"/>
  <c r="N21" i="5"/>
  <c r="J46" i="5"/>
  <c r="N40" i="5"/>
  <c r="J45" i="5"/>
  <c r="N46" i="5"/>
  <c r="J44" i="5"/>
  <c r="N45" i="5"/>
  <c r="J47" i="5"/>
  <c r="N44" i="5"/>
  <c r="J18" i="1"/>
  <c r="N18" i="1"/>
  <c r="J16" i="1"/>
  <c r="N16" i="1"/>
  <c r="J39" i="1"/>
  <c r="N39" i="1"/>
  <c r="J33" i="1"/>
  <c r="N33" i="1"/>
  <c r="J30" i="1"/>
  <c r="N30" i="1"/>
  <c r="J17" i="1"/>
  <c r="N17" i="1"/>
  <c r="J23" i="1"/>
  <c r="N23" i="1"/>
  <c r="J10" i="1"/>
  <c r="N10" i="1"/>
  <c r="J25" i="1"/>
  <c r="N25" i="1"/>
  <c r="J14" i="1"/>
  <c r="N14" i="1"/>
  <c r="J27" i="1"/>
  <c r="N27" i="1"/>
  <c r="J34" i="1"/>
  <c r="N34" i="1"/>
  <c r="J12" i="1"/>
  <c r="N12" i="1"/>
  <c r="J22" i="1"/>
  <c r="N22" i="1"/>
  <c r="J26" i="1"/>
  <c r="N26" i="1"/>
  <c r="J21" i="1"/>
  <c r="N21" i="1"/>
  <c r="J9" i="1"/>
  <c r="N9" i="1"/>
  <c r="J32" i="1"/>
  <c r="N32" i="1"/>
  <c r="J15" i="1"/>
  <c r="N15" i="1"/>
  <c r="J31" i="1"/>
  <c r="N31" i="1"/>
  <c r="J24" i="1"/>
  <c r="N24" i="1"/>
  <c r="J36" i="1"/>
  <c r="N36" i="1"/>
  <c r="J13" i="1"/>
  <c r="N13" i="1"/>
  <c r="J35" i="1"/>
  <c r="N35" i="1"/>
  <c r="J28" i="1"/>
  <c r="N28" i="1"/>
  <c r="J38" i="1"/>
  <c r="N38" i="1"/>
  <c r="J19" i="1"/>
  <c r="N19" i="1"/>
  <c r="J29" i="1"/>
  <c r="N29" i="1"/>
  <c r="J20" i="1"/>
  <c r="N20" i="1"/>
  <c r="J37" i="1"/>
  <c r="N37" i="1"/>
  <c r="J40" i="1"/>
  <c r="N40" i="1"/>
  <c r="J21" i="7"/>
  <c r="N21" i="7"/>
  <c r="N44" i="6"/>
  <c r="N45" i="6"/>
  <c r="N14" i="6"/>
  <c r="N21" i="6"/>
  <c r="N46" i="6"/>
  <c r="N11" i="6"/>
  <c r="N31" i="6"/>
  <c r="N39" i="6"/>
  <c r="N17" i="6"/>
  <c r="N23" i="6"/>
  <c r="N34" i="6"/>
  <c r="N26" i="6"/>
  <c r="N42" i="6"/>
  <c r="N35" i="6"/>
  <c r="N19" i="6"/>
  <c r="N47" i="6"/>
  <c r="N48" i="6"/>
  <c r="N36" i="6"/>
  <c r="N12" i="6"/>
  <c r="N32" i="6"/>
  <c r="N16" i="6"/>
  <c r="N25" i="6"/>
  <c r="N43" i="6"/>
  <c r="N24" i="6"/>
  <c r="N40" i="6"/>
  <c r="N28" i="6"/>
  <c r="N29" i="6"/>
  <c r="N33" i="6"/>
  <c r="N15" i="6"/>
  <c r="N27" i="6"/>
  <c r="N37" i="6"/>
  <c r="N13" i="6"/>
  <c r="N41" i="6"/>
  <c r="N20" i="6"/>
  <c r="N49" i="6"/>
  <c r="N22" i="6"/>
  <c r="N10" i="6"/>
  <c r="N9" i="6"/>
  <c r="N18" i="6"/>
  <c r="N30" i="6"/>
  <c r="J44" i="6"/>
  <c r="J45" i="6"/>
  <c r="J14" i="6"/>
  <c r="J21" i="6"/>
  <c r="O21" i="6"/>
  <c r="Q21" i="6" s="1"/>
  <c r="J46" i="6"/>
  <c r="O46" i="6" s="1"/>
  <c r="Q46" i="6" s="1"/>
  <c r="J11" i="6"/>
  <c r="J31" i="6"/>
  <c r="O31" i="6" s="1"/>
  <c r="Q31" i="6" s="1"/>
  <c r="J39" i="6"/>
  <c r="O39" i="6"/>
  <c r="Q39" i="6" s="1"/>
  <c r="J17" i="6"/>
  <c r="O17" i="6" s="1"/>
  <c r="Q17" i="6" s="1"/>
  <c r="J23" i="6"/>
  <c r="O23" i="6"/>
  <c r="Q23" i="6" s="1"/>
  <c r="J34" i="6"/>
  <c r="O34" i="6" s="1"/>
  <c r="Q34" i="6" s="1"/>
  <c r="J26" i="6"/>
  <c r="O26" i="6"/>
  <c r="Q26" i="6" s="1"/>
  <c r="J42" i="6"/>
  <c r="O42" i="6" s="1"/>
  <c r="Q42" i="6" s="1"/>
  <c r="J35" i="6"/>
  <c r="J19" i="6"/>
  <c r="O19" i="6" s="1"/>
  <c r="Q19" i="6" s="1"/>
  <c r="J47" i="6"/>
  <c r="O47" i="6"/>
  <c r="Q47" i="6" s="1"/>
  <c r="J48" i="6"/>
  <c r="O48" i="6" s="1"/>
  <c r="Q48" i="6" s="1"/>
  <c r="J36" i="6"/>
  <c r="O36" i="6"/>
  <c r="Q36" i="6" s="1"/>
  <c r="J12" i="6"/>
  <c r="O12" i="6" s="1"/>
  <c r="Q12" i="6" s="1"/>
  <c r="J32" i="6"/>
  <c r="J16" i="6"/>
  <c r="O16" i="6" s="1"/>
  <c r="Q16" i="6" s="1"/>
  <c r="J25" i="6"/>
  <c r="J43" i="6"/>
  <c r="O43" i="6" s="1"/>
  <c r="Q43" i="6" s="1"/>
  <c r="J24" i="6"/>
  <c r="O24" i="6"/>
  <c r="Q24" i="6" s="1"/>
  <c r="J40" i="6"/>
  <c r="O40" i="6" s="1"/>
  <c r="Q40" i="6" s="1"/>
  <c r="J28" i="6"/>
  <c r="O28" i="6"/>
  <c r="Q28" i="6" s="1"/>
  <c r="J29" i="6"/>
  <c r="O29" i="6" s="1"/>
  <c r="Q29" i="6" s="1"/>
  <c r="J33" i="6"/>
  <c r="O33" i="6"/>
  <c r="Q33" i="6" s="1"/>
  <c r="J15" i="6"/>
  <c r="O15" i="6" s="1"/>
  <c r="Q15" i="6" s="1"/>
  <c r="J27" i="6"/>
  <c r="O27" i="6"/>
  <c r="Q27" i="6" s="1"/>
  <c r="J37" i="6"/>
  <c r="O37" i="6" s="1"/>
  <c r="Q37" i="6" s="1"/>
  <c r="J13" i="6"/>
  <c r="J41" i="6"/>
  <c r="O41" i="6" s="1"/>
  <c r="Q41" i="6" s="1"/>
  <c r="J20" i="6"/>
  <c r="J49" i="6"/>
  <c r="O49" i="6" s="1"/>
  <c r="Q49" i="6" s="1"/>
  <c r="J22" i="6"/>
  <c r="J10" i="6"/>
  <c r="O10" i="6" s="1"/>
  <c r="Q10" i="6" s="1"/>
  <c r="J9" i="6"/>
  <c r="O9" i="6"/>
  <c r="Q9" i="6" s="1"/>
  <c r="J18" i="6"/>
  <c r="O18" i="6" s="1"/>
  <c r="Q18" i="6" s="1"/>
  <c r="J30" i="6"/>
  <c r="O30" i="6"/>
  <c r="Q30" i="6" s="1"/>
  <c r="N42" i="5"/>
  <c r="J42" i="5"/>
  <c r="J38" i="6"/>
  <c r="O38" i="6" s="1"/>
  <c r="Q38" i="6" s="1"/>
  <c r="N38" i="6"/>
  <c r="J11" i="1"/>
  <c r="O11" i="1" s="1"/>
  <c r="Q11" i="1" s="1"/>
  <c r="N11" i="1"/>
  <c r="O58" i="7"/>
  <c r="O44" i="6"/>
  <c r="Q44" i="6"/>
  <c r="O45" i="6"/>
  <c r="Q45" i="6"/>
  <c r="O15" i="7"/>
  <c r="Q15" i="7"/>
  <c r="O37" i="7"/>
  <c r="Q35" i="7"/>
  <c r="O36" i="7"/>
  <c r="O53" i="7"/>
  <c r="Q53" i="7" s="1"/>
  <c r="O33" i="7"/>
  <c r="O45" i="7"/>
  <c r="O54" i="7"/>
  <c r="Q54" i="7"/>
  <c r="O49" i="7"/>
  <c r="Q49" i="7"/>
  <c r="O31" i="7"/>
  <c r="O51" i="7"/>
  <c r="Q51" i="7" s="1"/>
  <c r="O13" i="7"/>
  <c r="Q13" i="7" s="1"/>
  <c r="O39" i="7"/>
  <c r="Q39" i="7" s="1"/>
  <c r="O45" i="5"/>
  <c r="O25" i="5"/>
  <c r="O29" i="5"/>
  <c r="Q29" i="5" s="1"/>
  <c r="O20" i="5"/>
  <c r="O19" i="5"/>
  <c r="O28" i="5"/>
  <c r="O40" i="5"/>
  <c r="Q40" i="5" s="1"/>
  <c r="O59" i="7"/>
  <c r="O19" i="7"/>
  <c r="Q19" i="7" s="1"/>
  <c r="O22" i="7"/>
  <c r="Q22" i="7" s="1"/>
  <c r="O30" i="7"/>
  <c r="O26" i="7"/>
  <c r="O43" i="7"/>
  <c r="Q43" i="7" s="1"/>
  <c r="O57" i="7"/>
  <c r="O17" i="7"/>
  <c r="Q17" i="7" s="1"/>
  <c r="O12" i="7"/>
  <c r="Q12" i="7" s="1"/>
  <c r="O23" i="7"/>
  <c r="Q23" i="7" s="1"/>
  <c r="O50" i="7"/>
  <c r="Q50" i="7"/>
  <c r="O34" i="7"/>
  <c r="O10" i="7"/>
  <c r="Q10" i="7" s="1"/>
  <c r="O32" i="7"/>
  <c r="Q30" i="7"/>
  <c r="O25" i="7"/>
  <c r="O38" i="7"/>
  <c r="Q38" i="7" s="1"/>
  <c r="O20" i="7"/>
  <c r="Q20" i="7"/>
  <c r="O52" i="7"/>
  <c r="Q52" i="7"/>
  <c r="O60" i="7"/>
  <c r="O44" i="7"/>
  <c r="Q44" i="7" s="1"/>
  <c r="O11" i="7"/>
  <c r="O56" i="7"/>
  <c r="Q56" i="7"/>
  <c r="O47" i="7"/>
  <c r="O28" i="7"/>
  <c r="Q36" i="7"/>
  <c r="O18" i="7"/>
  <c r="Q18" i="7"/>
  <c r="O29" i="7"/>
  <c r="O42" i="7"/>
  <c r="O46" i="7"/>
  <c r="Q46" i="7" s="1"/>
  <c r="O55" i="7"/>
  <c r="Q55" i="7"/>
  <c r="O14" i="7"/>
  <c r="Q14" i="7"/>
  <c r="O48" i="7"/>
  <c r="Q47" i="7"/>
  <c r="O35" i="7"/>
  <c r="Q33" i="7"/>
  <c r="O9" i="7"/>
  <c r="Q9" i="7"/>
  <c r="O41" i="7"/>
  <c r="Q41" i="7" s="1"/>
  <c r="O24" i="7"/>
  <c r="Q24" i="7" s="1"/>
  <c r="O16" i="7"/>
  <c r="Q16" i="7" s="1"/>
  <c r="O40" i="7"/>
  <c r="Q40" i="7" s="1"/>
  <c r="O27" i="7"/>
  <c r="O50" i="5"/>
  <c r="O42" i="5"/>
  <c r="Q42" i="5" s="1"/>
  <c r="O23" i="1"/>
  <c r="Q23" i="1"/>
  <c r="O18" i="1"/>
  <c r="Q18" i="1"/>
  <c r="O21" i="7"/>
  <c r="Q21" i="7"/>
  <c r="O32" i="6"/>
  <c r="Q32" i="6"/>
  <c r="O22" i="6"/>
  <c r="Q22" i="6"/>
  <c r="O14" i="6"/>
  <c r="Q14" i="6"/>
  <c r="O13" i="6"/>
  <c r="Q13" i="6"/>
  <c r="O35" i="6"/>
  <c r="Q35" i="6"/>
  <c r="O25" i="6"/>
  <c r="Q25" i="6"/>
  <c r="O20" i="6"/>
  <c r="Q20" i="6"/>
  <c r="O11" i="6"/>
  <c r="Q11" i="6"/>
  <c r="O31" i="5"/>
  <c r="O11" i="5"/>
  <c r="O10" i="5"/>
  <c r="O30" i="5"/>
  <c r="O13" i="5"/>
  <c r="O47" i="5"/>
  <c r="O33" i="5"/>
  <c r="O35" i="5"/>
  <c r="O43" i="5"/>
  <c r="O17" i="5"/>
  <c r="Q17" i="5" s="1"/>
  <c r="O39" i="5"/>
  <c r="O36" i="5"/>
  <c r="Q36" i="5" s="1"/>
  <c r="O15" i="5"/>
  <c r="O12" i="5"/>
  <c r="Q12" i="5" s="1"/>
  <c r="O14" i="5"/>
  <c r="O51" i="5"/>
  <c r="Q51" i="5" s="1"/>
  <c r="O26" i="5"/>
  <c r="O37" i="5"/>
  <c r="O23" i="5"/>
  <c r="O34" i="5"/>
  <c r="Q34" i="5" s="1"/>
  <c r="O49" i="5"/>
  <c r="O9" i="5"/>
  <c r="O16" i="5"/>
  <c r="O18" i="5"/>
  <c r="O27" i="5"/>
  <c r="O21" i="5"/>
  <c r="Q21" i="5" s="1"/>
  <c r="O48" i="5"/>
  <c r="O41" i="5"/>
  <c r="Q41" i="5" s="1"/>
  <c r="O24" i="5"/>
  <c r="O44" i="5"/>
  <c r="Q44" i="5" s="1"/>
  <c r="O32" i="5"/>
  <c r="O22" i="5"/>
  <c r="O46" i="5"/>
  <c r="O38" i="5"/>
  <c r="O22" i="1"/>
  <c r="Q22" i="1"/>
  <c r="O39" i="1"/>
  <c r="Q39" i="1"/>
  <c r="O19" i="1"/>
  <c r="Q19" i="1"/>
  <c r="O37" i="1"/>
  <c r="Q37" i="1"/>
  <c r="O34" i="1"/>
  <c r="Q34" i="1"/>
  <c r="O29" i="1"/>
  <c r="Q29" i="1"/>
  <c r="O20" i="1"/>
  <c r="Q20" i="1"/>
  <c r="O28" i="1"/>
  <c r="Q28" i="1"/>
  <c r="O32" i="1"/>
  <c r="Q32" i="1"/>
  <c r="O38" i="1"/>
  <c r="Q38" i="1"/>
  <c r="O36" i="1"/>
  <c r="Q36" i="1"/>
  <c r="O31" i="1"/>
  <c r="Q31" i="1"/>
  <c r="O26" i="1"/>
  <c r="Q26" i="1"/>
  <c r="O12" i="1"/>
  <c r="Q12" i="1"/>
  <c r="O25" i="1"/>
  <c r="Q25" i="1"/>
  <c r="O17" i="1"/>
  <c r="Q17" i="1"/>
  <c r="O33" i="1"/>
  <c r="Q33" i="1"/>
  <c r="O24" i="1"/>
  <c r="Q24" i="1"/>
  <c r="O15" i="1"/>
  <c r="Q15" i="1"/>
  <c r="O10" i="1"/>
  <c r="Q10" i="1"/>
  <c r="O40" i="1"/>
  <c r="Q40" i="1"/>
  <c r="O35" i="1"/>
  <c r="Q35" i="1"/>
  <c r="O21" i="1"/>
  <c r="Q21" i="1"/>
  <c r="O27" i="1"/>
  <c r="Q27" i="1"/>
  <c r="O30" i="1"/>
  <c r="Q30" i="1"/>
  <c r="O16" i="1"/>
  <c r="Q16" i="1"/>
  <c r="O13" i="1"/>
  <c r="Q13" i="1"/>
  <c r="O9" i="1"/>
  <c r="Q9" i="1"/>
  <c r="O14" i="1"/>
  <c r="Q14" i="1"/>
  <c r="Q26" i="7"/>
  <c r="Q27" i="7"/>
  <c r="Q48" i="7"/>
  <c r="Q42" i="7"/>
  <c r="Q25" i="7"/>
  <c r="Q45" i="7"/>
  <c r="Q37" i="7"/>
  <c r="Q32" i="7"/>
  <c r="Q23" i="5"/>
  <c r="Q29" i="7"/>
  <c r="Q31" i="7"/>
  <c r="Q28" i="7"/>
  <c r="Q34" i="7"/>
  <c r="Q11" i="7"/>
  <c r="Q30" i="5"/>
  <c r="Q31" i="5"/>
  <c r="Q47" i="5"/>
  <c r="Q26" i="5"/>
  <c r="Q49" i="5"/>
  <c r="Q13" i="5"/>
  <c r="Q53" i="5"/>
  <c r="Q46" i="5"/>
  <c r="Q18" i="5"/>
  <c r="Q39" i="5"/>
  <c r="Q11" i="5"/>
  <c r="Q48" i="5"/>
  <c r="Q9" i="5"/>
  <c r="Q43" i="5"/>
  <c r="Q33" i="5"/>
  <c r="Q32" i="5"/>
  <c r="Q24" i="5"/>
  <c r="Q22" i="5"/>
  <c r="Q19" i="5"/>
  <c r="Q16" i="5"/>
  <c r="Q45" i="5"/>
  <c r="Q28" i="5"/>
  <c r="Q14" i="5"/>
  <c r="Q25" i="5"/>
  <c r="Q37" i="5"/>
  <c r="Q27" i="5"/>
  <c r="Q20" i="5"/>
  <c r="Q10" i="5"/>
  <c r="Q35" i="5"/>
  <c r="Q15" i="5"/>
  <c r="Q38" i="5"/>
</calcChain>
</file>

<file path=xl/sharedStrings.xml><?xml version="1.0" encoding="utf-8"?>
<sst xmlns="http://schemas.openxmlformats.org/spreadsheetml/2006/main" count="1188" uniqueCount="824">
  <si>
    <t>В І Д О М І С Т Ь</t>
  </si>
  <si>
    <t>Разом</t>
  </si>
  <si>
    <t>Всього</t>
  </si>
  <si>
    <t>Прізвище, ім'я та по-батькові учня</t>
  </si>
  <si>
    <t>Тести А</t>
  </si>
  <si>
    <t>Тести Б</t>
  </si>
  <si>
    <t>Тести В</t>
  </si>
  <si>
    <t>№</t>
  </si>
  <si>
    <t>Учень</t>
  </si>
  <si>
    <t>Робота 1</t>
  </si>
  <si>
    <t>Робота 2</t>
  </si>
  <si>
    <t>Практична частина</t>
  </si>
  <si>
    <t>8 клас</t>
  </si>
  <si>
    <t>9 клас</t>
  </si>
  <si>
    <t>10 клас</t>
  </si>
  <si>
    <t>11 клас</t>
  </si>
  <si>
    <t>Район</t>
  </si>
  <si>
    <t xml:space="preserve">школа </t>
  </si>
  <si>
    <t>школа</t>
  </si>
  <si>
    <t>ЖИТОМИРСЬКА ОБЛАСТЬ</t>
  </si>
  <si>
    <t>місце</t>
  </si>
  <si>
    <t>вчитель</t>
  </si>
  <si>
    <t xml:space="preserve">вчитель </t>
  </si>
  <si>
    <t>Житомирський міський колегіум</t>
  </si>
  <si>
    <t>Ружинська гімназія</t>
  </si>
  <si>
    <t>Олевська гімназія</t>
  </si>
  <si>
    <t>Житомирський міський ліцей при ЖДТУ</t>
  </si>
  <si>
    <t>Ковальчук Олександр Юрійович</t>
  </si>
  <si>
    <t>Ненюк Олександра Олександрівна</t>
  </si>
  <si>
    <t>Павельчук Ірина Валеріївна</t>
  </si>
  <si>
    <t>Андрощук Юлія Віталіївна</t>
  </si>
  <si>
    <t>Давидюк Тетяна Володимирівна</t>
  </si>
  <si>
    <t>Басалкевич Дмитро Аркадійович</t>
  </si>
  <si>
    <t>Гурська Руслана Миколаївна</t>
  </si>
  <si>
    <t>Наконечна Юлія Володимирівна</t>
  </si>
  <si>
    <t>Олехнович Діана Олександрівна</t>
  </si>
  <si>
    <t>Коломієць Марія Володимирівна</t>
  </si>
  <si>
    <t>Киричук Ірина Олександрівна</t>
  </si>
  <si>
    <t>Пономарьов Ігор Вікторович</t>
  </si>
  <si>
    <t>Рус Вадим Олександрович</t>
  </si>
  <si>
    <t>Горбачова Вероніка Павлівна</t>
  </si>
  <si>
    <t>Прудіус Олена Романівна</t>
  </si>
  <si>
    <t>Бали які можна було отримати при розвязання завдань</t>
  </si>
  <si>
    <t>Теоретичний тур</t>
  </si>
  <si>
    <t>Вагнер Єлизавета Олексіївна</t>
  </si>
  <si>
    <t>Макарчук Лідія Олександрівна</t>
  </si>
  <si>
    <t>Бичак Ксенія Анатоліївна</t>
  </si>
  <si>
    <t>Кищук Юлія Олександрівна</t>
  </si>
  <si>
    <t>Яцюта Ірина Сергіївна</t>
  </si>
  <si>
    <t>Костюченко Софія Олексіївна</t>
  </si>
  <si>
    <t>Гонишнюк Діана Андріївна</t>
  </si>
  <si>
    <t>Рамазян Амалія Оганесівна</t>
  </si>
  <si>
    <t>Мартінзон Дар’я Вікторівна</t>
  </si>
  <si>
    <t>Голяченко Аліна Анатоліївна</t>
  </si>
  <si>
    <t>Буткевич Максим Олександрович</t>
  </si>
  <si>
    <t>Поліщук Діана Олександрівна</t>
  </si>
  <si>
    <t>Кайданюк Денис Олександрович</t>
  </si>
  <si>
    <t>Ковальчук Ніна Володимирівна</t>
  </si>
  <si>
    <t>Скарбенчук Яна Романівна</t>
  </si>
  <si>
    <t>Пилипчук Ангеліна Миколаївна</t>
  </si>
  <si>
    <t>Житомирська міська гуманітарна гімназія №23 ім. М.Й. Очерета</t>
  </si>
  <si>
    <t>Любарська гімназія №1</t>
  </si>
  <si>
    <t>ОНЗ «Баранівська гімназія»</t>
  </si>
  <si>
    <t>Кондратюк Вікторія Валеріївна</t>
  </si>
  <si>
    <t>ЗОШ №7</t>
  </si>
  <si>
    <t>Чулій Катерина Максимівна</t>
  </si>
  <si>
    <t>Романівський район</t>
  </si>
  <si>
    <t>Мельничук В.С.</t>
  </si>
  <si>
    <t>Ємільчинський район</t>
  </si>
  <si>
    <t>Беляк Тарас Вікторович</t>
  </si>
  <si>
    <t>Андрушівський район</t>
  </si>
  <si>
    <t>Андрушівська гімназія</t>
  </si>
  <si>
    <t>ЗОШ №3</t>
  </si>
  <si>
    <t>м.Коростень</t>
  </si>
  <si>
    <t>Житомирський район</t>
  </si>
  <si>
    <t>Новогуйвинська гімназія</t>
  </si>
  <si>
    <t>Ліцей №1</t>
  </si>
  <si>
    <t>Радомишльський район</t>
  </si>
  <si>
    <t>Овруцький район</t>
  </si>
  <si>
    <t>Попільнянський район</t>
  </si>
  <si>
    <t>Пулинський район</t>
  </si>
  <si>
    <t>м.Житомир</t>
  </si>
  <si>
    <t>Баранівський район</t>
  </si>
  <si>
    <t>СЗОШ №17</t>
  </si>
  <si>
    <t>Черняхівський район</t>
  </si>
  <si>
    <t>Хорошівський район</t>
  </si>
  <si>
    <t>Ружинський район</t>
  </si>
  <si>
    <t>Малинський район</t>
  </si>
  <si>
    <t>Олевський район</t>
  </si>
  <si>
    <t>Чуднівський район</t>
  </si>
  <si>
    <t>Коростишівський район</t>
  </si>
  <si>
    <t>Лугинський район</t>
  </si>
  <si>
    <t>Брусилівський район</t>
  </si>
  <si>
    <t>Любарський район</t>
  </si>
  <si>
    <t>Н.Чорторийська ЗОШ І-ІІІ ст.</t>
  </si>
  <si>
    <t>Качківська О.В.</t>
  </si>
  <si>
    <t>Коростенський район</t>
  </si>
  <si>
    <t>Коханівська Юлія Вікторівна</t>
  </si>
  <si>
    <t>Дубель Марина Вікторівна</t>
  </si>
  <si>
    <t>Кейбіс Вікторія Вікторівна</t>
  </si>
  <si>
    <t>Симонівська ЗОШ І-ІІІ ст.</t>
  </si>
  <si>
    <t>Морозюк Марина Юріївна</t>
  </si>
  <si>
    <t>Черняхівська гімназія</t>
  </si>
  <si>
    <t>Шевчук О.В.</t>
  </si>
  <si>
    <t>ЗОШ №9</t>
  </si>
  <si>
    <t>Демчук Анастасія Володимирівна</t>
  </si>
  <si>
    <t>Глінський Тарас Євгенович</t>
  </si>
  <si>
    <t>Гончаренко Максим Олегович</t>
  </si>
  <si>
    <t>Ткаченко Мілана Анатоліївна</t>
  </si>
  <si>
    <t>Андрійчук Л.В.</t>
  </si>
  <si>
    <t>Раченко Оксана Павлівна</t>
  </si>
  <si>
    <t>НВК №10</t>
  </si>
  <si>
    <t>ЗОШ №10</t>
  </si>
  <si>
    <t>Озерненська гімназія</t>
  </si>
  <si>
    <t>Гульчевський Владислав Ігорович</t>
  </si>
  <si>
    <t>Рижкова Катерина Сергіївна</t>
  </si>
  <si>
    <t>ЗОШ І-ІІІ ст. №28 ім. гетьмана Івана Вигівського м. Житомира</t>
  </si>
  <si>
    <t>Житомирська спеціалізована школа І-ІІІ ст. №20</t>
  </si>
  <si>
    <t>Чередніченко Л.В.</t>
  </si>
  <si>
    <t>Стремякова Л.М.</t>
  </si>
  <si>
    <t>Козеренко Валерія Богданівна</t>
  </si>
  <si>
    <t>Нечипоренко Марія Вікторівна</t>
  </si>
  <si>
    <t>Власюк Анастасія Дмитрівна</t>
  </si>
  <si>
    <t>Житомирський екологічний ліцей №24</t>
  </si>
  <si>
    <t>Житомирська загальноосвітня приватна школа І-ІІІ ступенів «Сяйво»</t>
  </si>
  <si>
    <t>Житомирська гуманітарна гімназія №1</t>
  </si>
  <si>
    <t>Галицька О.М.</t>
  </si>
  <si>
    <t>Бондарчук І.В.</t>
  </si>
  <si>
    <t>Бірюкова А.В.</t>
  </si>
  <si>
    <t>Зима Данило Анатолійович</t>
  </si>
  <si>
    <t>Солоп С.В.</t>
  </si>
  <si>
    <t>Александрова О.М.</t>
  </si>
  <si>
    <t>Бурак З.О.</t>
  </si>
  <si>
    <t>ЗОШ І-ІІІ ст. №8 м. Житомира</t>
  </si>
  <si>
    <t>ЗОШ І-ІІІ ст.№7 ім. В.В. Бражевського м. Житомира</t>
  </si>
  <si>
    <t>Житомирська загальноосвітні спеціалізована школа І-ІІІст. №16</t>
  </si>
  <si>
    <t>Яковенко Юлія Андріївна</t>
  </si>
  <si>
    <t>Близнюк Анна Олександрівна</t>
  </si>
  <si>
    <t>Кушнір Лілія Сергіївна</t>
  </si>
  <si>
    <t>ЗОШ І-ІІІ ст. №26 м.Житомира</t>
  </si>
  <si>
    <t>Ліцей №25 м. Житомира</t>
  </si>
  <si>
    <t>Житомирський міский колегіум</t>
  </si>
  <si>
    <t>Рябоконь Ксенія  Іванівна</t>
  </si>
  <si>
    <t>Якимчук Ольга Юріївна</t>
  </si>
  <si>
    <t>м. Бердичів</t>
  </si>
  <si>
    <t>Кравчук Т. М.</t>
  </si>
  <si>
    <t>Василівецька Н. Г.</t>
  </si>
  <si>
    <t>Рибінський Максим Ігорович</t>
  </si>
  <si>
    <t>Цимбаліст Анастасія Денисівна</t>
  </si>
  <si>
    <t>БМЛ  №15</t>
  </si>
  <si>
    <t>НВК  №4</t>
  </si>
  <si>
    <t>Оленюк О. Я.</t>
  </si>
  <si>
    <t>Шитова С. О.</t>
  </si>
  <si>
    <t>Завадська Аріна Вікторівна</t>
  </si>
  <si>
    <t>Сушко Р. В.</t>
  </si>
  <si>
    <t>Стельмахович Антон Романович</t>
  </si>
  <si>
    <t>Пацева Г.П.</t>
  </si>
  <si>
    <t>Рудницька Х.О.</t>
  </si>
  <si>
    <t>Тарасун Н.П.</t>
  </si>
  <si>
    <t>Гаврилюк Л.М.</t>
  </si>
  <si>
    <t>Тимощук Сніжана Михайлівна</t>
  </si>
  <si>
    <t>Зубович Антон Юрійович</t>
  </si>
  <si>
    <t>Корнинський НВК «ЗОШ І ступеня – гімназія»</t>
  </si>
  <si>
    <t>Зубович Л. В.</t>
  </si>
  <si>
    <t>Опанасюк Г. Й.</t>
  </si>
  <si>
    <t>Байдюк Софія Іванівна</t>
  </si>
  <si>
    <t>Попільнянський ліцей</t>
  </si>
  <si>
    <t>Макарівська філія І-ІІ ст. Андрушківського ліцею</t>
  </si>
  <si>
    <t>Жолонківська Л. Г.</t>
  </si>
  <si>
    <t>Дзюбенко Н. О.</t>
  </si>
  <si>
    <t>Осецька Тетяна Олегівна</t>
  </si>
  <si>
    <t>Сидорчук Анастасія Сергіївна</t>
  </si>
  <si>
    <t>Сокільчанська ЗОШ І-ІІІ ст.</t>
  </si>
  <si>
    <t>Ревуцька А. І.</t>
  </si>
  <si>
    <t>Вершинін О. О.</t>
  </si>
  <si>
    <t>Горшкова Анастасія Андріївна</t>
  </si>
  <si>
    <t>м. Новоград-Волинський</t>
  </si>
  <si>
    <t>Дюбо Н. А.</t>
  </si>
  <si>
    <t>Мельник Назарій Олександрович</t>
  </si>
  <si>
    <t>Вишнівська І. В.</t>
  </si>
  <si>
    <t>Шапран Л. Л.</t>
  </si>
  <si>
    <t>Лавренчук Олександр Анатолійович</t>
  </si>
  <si>
    <t>Євтушина М. О.</t>
  </si>
  <si>
    <t>Вагнер Н. Б.</t>
  </si>
  <si>
    <t>Кусковська Єлизавета Ігорівна</t>
  </si>
  <si>
    <t>Шмідт Валерій Євгенович</t>
  </si>
  <si>
    <t>Ліцей №11</t>
  </si>
  <si>
    <t>Гончарук Т. В.</t>
  </si>
  <si>
    <t>Шпіталь Софія Андріївна</t>
  </si>
  <si>
    <t>Богінська Вероніка Альбертівна</t>
  </si>
  <si>
    <t>ОНЗ «Романівська гімназія»</t>
  </si>
  <si>
    <t>Волтарніст Т.В.</t>
  </si>
  <si>
    <t>Захарова Ольга Сергіївна</t>
  </si>
  <si>
    <t>ОНЗ «Миропільська гімназія»</t>
  </si>
  <si>
    <t>Данилюк О.І.</t>
  </si>
  <si>
    <t>Садова С.В</t>
  </si>
  <si>
    <t>Чернецька О.М.</t>
  </si>
  <si>
    <t>Романчук Іван Сергійович</t>
  </si>
  <si>
    <t>Волощук Єлизавета Миколаївна</t>
  </si>
  <si>
    <t>Волнарніст Т.В.</t>
  </si>
  <si>
    <t>Садова С.Ю.</t>
  </si>
  <si>
    <t>Котік  Юлія Романівна</t>
  </si>
  <si>
    <t>м. Малин</t>
  </si>
  <si>
    <t>Малинська ЗОШ № 3 І-ІІІ ст.</t>
  </si>
  <si>
    <t>Бондарчук Я.Я.</t>
  </si>
  <si>
    <t>Євдокименко Богдан Олександрович</t>
  </si>
  <si>
    <t>Старовойт Олександра Юріївна</t>
  </si>
  <si>
    <t>МЗНВК «Школа-ліцей№1 ім.Н. Сосніної І-ІІІ ст.»</t>
  </si>
  <si>
    <t>Малинська ЗОШ № 2 І-ІІІ ст.</t>
  </si>
  <si>
    <t>Ковальчук Олена Ігорівна</t>
  </si>
  <si>
    <t>Андрієнко В.Д.</t>
  </si>
  <si>
    <t>Галицька Ірина Євгеніївна</t>
  </si>
  <si>
    <t>Малинська  ЗОШ № 2 І-ІІІ ст.</t>
  </si>
  <si>
    <t>Гідора Христина Вадимівна</t>
  </si>
  <si>
    <t>ОЗО І-ІІІ ст. «Овруцький ЗЗСО І-ІІІ ст. №1»</t>
  </si>
  <si>
    <t>Татаринова К.І.</t>
  </si>
  <si>
    <t>Леванчук Даря Олексіївна</t>
  </si>
  <si>
    <t>ОЗО « Покалівський ЗЗСО І-ІІІ ст.»</t>
  </si>
  <si>
    <t>Балюк Т.Р.</t>
  </si>
  <si>
    <t>Невмержицька О.М.</t>
  </si>
  <si>
    <t>Єфіменко Валентина Сергіївна</t>
  </si>
  <si>
    <t>ОЗО «Овруцька гімназія ім. Малишка»</t>
  </si>
  <si>
    <t>Закусило А.А.</t>
  </si>
  <si>
    <t>ОЗО «Овруцька гімназія ім.Малишка»</t>
  </si>
  <si>
    <t>Залізко І.О.</t>
  </si>
  <si>
    <t>Мошківська Л.О.</t>
  </si>
  <si>
    <t>Гальченко Анастасія Андріївна</t>
  </si>
  <si>
    <t>Вакуленко Н.А.</t>
  </si>
  <si>
    <t>Савицька Вікторія Іванівна</t>
  </si>
  <si>
    <t>Горбачова Н.В</t>
  </si>
  <si>
    <t>Зіневич Діана Олександрівна</t>
  </si>
  <si>
    <t>Горбачова Н.В.</t>
  </si>
  <si>
    <t>Рипік Павло Петрович</t>
  </si>
  <si>
    <t>Пархоменко Анастасія Оклесандрівна</t>
  </si>
  <si>
    <t>гімназія</t>
  </si>
  <si>
    <t>ДіхтярН.В.</t>
  </si>
  <si>
    <t>Новицька Г.М.</t>
  </si>
  <si>
    <t>Миколаєнко Юлія Олегівна</t>
  </si>
  <si>
    <t>Яблунецька ЗОШ І-ІІІ ст.</t>
  </si>
  <si>
    <t>Волошин Анатолій Сергійович</t>
  </si>
  <si>
    <t>Денисюк Т. І.</t>
  </si>
  <si>
    <t>Марченко Світлана Олександрівна</t>
  </si>
  <si>
    <t>Рихальська ЗОШ І-ІІ ст.</t>
  </si>
  <si>
    <t>Ємільчинський ЗЗСО І-ІІ ст. №1</t>
  </si>
  <si>
    <t>Черкес Ю.Ф.</t>
  </si>
  <si>
    <t>Омельченко М.В.</t>
  </si>
  <si>
    <t>Борса Єлизавета Василівна</t>
  </si>
  <si>
    <t>Саух Богдан Олександрович</t>
  </si>
  <si>
    <t>Глухова Анна Вадимівна</t>
  </si>
  <si>
    <t>Ковальчук Марія Олександрівна</t>
  </si>
  <si>
    <t>Березівська ЗОШ І-ІІІ ст.</t>
  </si>
  <si>
    <t>Ярова- Боровик М. Я.</t>
  </si>
  <si>
    <t>Божок В. А.</t>
  </si>
  <si>
    <t>Собецький Владислав Олександрович</t>
  </si>
  <si>
    <t>Блідун Вікторія Іванівна</t>
  </si>
  <si>
    <t>Високопічська ЗОШ І-ІІІ ст. № 2</t>
  </si>
  <si>
    <t>Жабровець О. М.</t>
  </si>
  <si>
    <t>Свінціцька Анастасія Сергіївна</t>
  </si>
  <si>
    <t>Решетнікова Н. І.</t>
  </si>
  <si>
    <t>Мазур Віталій Андрійович</t>
  </si>
  <si>
    <t>Студеницький ліцей Глибочицької ОТГ</t>
  </si>
  <si>
    <t>Позняков П. М.</t>
  </si>
  <si>
    <t>Піменов Олександр Сергійович</t>
  </si>
  <si>
    <t>Коростенський міський колегіум</t>
  </si>
  <si>
    <t xml:space="preserve">Левківська Ганна Іванівна </t>
  </si>
  <si>
    <t>Коростенський міський ліцей</t>
  </si>
  <si>
    <t>Камінська О.В.</t>
  </si>
  <si>
    <t>Супруненко Софія Анатоліївна</t>
  </si>
  <si>
    <t>Коростенська міська гімназія</t>
  </si>
  <si>
    <t>Козак Т.О.</t>
  </si>
  <si>
    <t>ЗОШ№1</t>
  </si>
  <si>
    <t>Муравицька Г.О.</t>
  </si>
  <si>
    <t>Омельченко Анна Іванівна</t>
  </si>
  <si>
    <t>Семенюк Віталій Романович</t>
  </si>
  <si>
    <t>Старокотельнянська гімназія</t>
  </si>
  <si>
    <t>Омельчук О. М.</t>
  </si>
  <si>
    <t>Рибалко Л. П.</t>
  </si>
  <si>
    <t>Яремчук Дар’я Сергіївна</t>
  </si>
  <si>
    <t>Самусь О. П.</t>
  </si>
  <si>
    <t>Драйчук Аліна Віталіївна</t>
  </si>
  <si>
    <t>Зарубинецька ЗОШ І-ІІІ ст.</t>
  </si>
  <si>
    <t>Пташник Н. П.</t>
  </si>
  <si>
    <t>Каленський Олександр Андрійович</t>
  </si>
  <si>
    <t>Лісовик Н.С.</t>
  </si>
  <si>
    <t>Мазко Марія Вікторівна</t>
  </si>
  <si>
    <t>Хохлова Т.Є</t>
  </si>
  <si>
    <t>Хохлова Т.Є.</t>
  </si>
  <si>
    <t>Матківський Ігор Олександрович</t>
  </si>
  <si>
    <t>м. Житомир</t>
  </si>
  <si>
    <t>Житомирський обласний ліцей-інтернат для обдарованих дітей</t>
  </si>
  <si>
    <t>Міщенко В. О.</t>
  </si>
  <si>
    <t>Сахнюк Леся Олексіївна</t>
  </si>
  <si>
    <t>Рудніцька Тетяна Степанівна</t>
  </si>
  <si>
    <t>Левковський Владислав Богданович</t>
  </si>
  <si>
    <t>Гамза Б. В.</t>
  </si>
  <si>
    <t>Орехівський Віталій Олександрович</t>
  </si>
  <si>
    <t>Блохіна Валерія Павлівна</t>
  </si>
  <si>
    <t>Залуцька О.М.</t>
  </si>
  <si>
    <t>Стаднюк Роман Дмитрович</t>
  </si>
  <si>
    <t>Менська М.О.</t>
  </si>
  <si>
    <t>Ковальчук І.А.</t>
  </si>
  <si>
    <t>Кожедуб Катерина Русланівна</t>
  </si>
  <si>
    <t>Фещук Т.М.</t>
  </si>
  <si>
    <t>Литяга Богдана Сергіївна</t>
  </si>
  <si>
    <t>Стиртівська ЗОШ І-ІІІ ст.</t>
  </si>
  <si>
    <t>Новицька Т.Д.</t>
  </si>
  <si>
    <t>Шлапак Н.Г.</t>
  </si>
  <si>
    <t>Головинська гімназія</t>
  </si>
  <si>
    <t>Федчик В.В.</t>
  </si>
  <si>
    <t>Горбач Аліна Андріївна</t>
  </si>
  <si>
    <t>Пальчук О.</t>
  </si>
  <si>
    <t>Новоборівський ліцей</t>
  </si>
  <si>
    <t>Дейнеко Валентина Василівна</t>
  </si>
  <si>
    <t>Хорошівський НВК</t>
  </si>
  <si>
    <t>Заблоцька Г.Й.</t>
  </si>
  <si>
    <t>Тарасенко Олександра Вікторівна</t>
  </si>
  <si>
    <t>Кропивнянська ЗОШ І-ІІІ ст.</t>
  </si>
  <si>
    <t>Рудюк О.В.</t>
  </si>
  <si>
    <t>Лігута Дмитро Олександрович</t>
  </si>
  <si>
    <t>Пулинська ЗОШ І – ІІІ ст.</t>
  </si>
  <si>
    <t>Чепель О.М.</t>
  </si>
  <si>
    <t>Рибчинська Дарина Вікторівна</t>
  </si>
  <si>
    <t>Кошелівська Зош І – ІІІ ст.</t>
  </si>
  <si>
    <t>Бітнер Г.В</t>
  </si>
  <si>
    <t>Вацлапільська гімназія</t>
  </si>
  <si>
    <t>Грибан Л.С.</t>
  </si>
  <si>
    <t>Гнатюк Ірина Миколаївна</t>
  </si>
  <si>
    <t>Халімовська Т. М.</t>
  </si>
  <si>
    <t>Сорокопуд Дарина Олександрівна</t>
  </si>
  <si>
    <t>Симон Т.О.</t>
  </si>
  <si>
    <t>Юрчук  Юлія Анатоліївна</t>
  </si>
  <si>
    <t>Прибережненська ЗОШ І-ІІ ст.</t>
  </si>
  <si>
    <t>Черній І. М.</t>
  </si>
  <si>
    <t>Сьома Вікторія Вікторівна</t>
  </si>
  <si>
    <t>Білилівська гімназія</t>
  </si>
  <si>
    <t>Музичук В.Л.</t>
  </si>
  <si>
    <t>Симон Т. О.</t>
  </si>
  <si>
    <t>Кожара Вероніка Миколаївна</t>
  </si>
  <si>
    <t>Нововороб’ївський НВК «ДНЗ-ЗНЗ І-ІІ ст.»</t>
  </si>
  <si>
    <t>Кожара Н.В.</t>
  </si>
  <si>
    <t>Огібовська Теняна-Анастасія Валеріївна</t>
  </si>
  <si>
    <t>Чоповицький ЗНВК «Гімназія-ЗНЗ І-ІІ ст. – ДНЗ»</t>
  </si>
  <si>
    <t>Прокопенко П.М.</t>
  </si>
  <si>
    <t>Юрченко Тетяна Сергіївна</t>
  </si>
  <si>
    <t>Скуратівська ЗОШ І-ІІІ ст.</t>
  </si>
  <si>
    <t>Строгий М.М.</t>
  </si>
  <si>
    <t>Тищенко Л.В.</t>
  </si>
  <si>
    <t>Бежевець Марія Олександрівна</t>
  </si>
  <si>
    <t>Новоозерянський НВК</t>
  </si>
  <si>
    <t>Чорнобока О.М.</t>
  </si>
  <si>
    <t>Новак Ілля Миколайович</t>
  </si>
  <si>
    <t>Асанова Л.Р.</t>
  </si>
  <si>
    <t>Канупер Микита Андрійович</t>
  </si>
  <si>
    <t>Білокоровицька ЗОШ І-ІІІ ст.</t>
  </si>
  <si>
    <t>Малиновська О.М.</t>
  </si>
  <si>
    <t>Пістуненко Анастасія Леонідівна</t>
  </si>
  <si>
    <t>Федорук Н.Ф.</t>
  </si>
  <si>
    <t>Янчук Анна Олександрівна</t>
  </si>
  <si>
    <t>КЗ «Іванопільський ліцей»</t>
  </si>
  <si>
    <t>Бачинська О.П.</t>
  </si>
  <si>
    <t>Бородій Наталія Володимирівна</t>
  </si>
  <si>
    <t>Ковтун Ксенія Валеріївна</t>
  </si>
  <si>
    <t>Захарченко Софія Миколаївна</t>
  </si>
  <si>
    <t>КЗ «Чуднівський ліцей»</t>
  </si>
  <si>
    <t>Дубищенська ЗОШ І-ІІІ ст.</t>
  </si>
  <si>
    <t>Красногірська ЗОШ І-ІІІ ст.</t>
  </si>
  <si>
    <t>Мойсеєва Н.В.</t>
  </si>
  <si>
    <t>Захарчук Г.С.</t>
  </si>
  <si>
    <t>Дячук Н.Ф.</t>
  </si>
  <si>
    <t>Момот Л.О.</t>
  </si>
  <si>
    <t>Мамула Сергій Миколайович</t>
  </si>
  <si>
    <t>Красносільська ЗОШ І-ІІІ ст.</t>
  </si>
  <si>
    <t>Сусол Т.О.</t>
  </si>
  <si>
    <t>Марчинська Валерія Олександрівна</t>
  </si>
  <si>
    <t>Коростишівська гуманітарна гімназія № 5 ім. Т. Г. Шевченка</t>
  </si>
  <si>
    <t>Грищенко С.В.</t>
  </si>
  <si>
    <t>Савицька Софія Володимирівна</t>
  </si>
  <si>
    <t>Кам’янобрідська ЗОШ І-ІІІ ст.</t>
  </si>
  <si>
    <t>Сорочинська Н. М.</t>
  </si>
  <si>
    <t>Іскра Олена Олександрівна</t>
  </si>
  <si>
    <t>Коростишівський НВК «Школа-ліцей» ім. Л. Х. Дарбіняна</t>
  </si>
  <si>
    <t>Круківська О. С.</t>
  </si>
  <si>
    <t>Коростишівська ЗОШ І-ІІІ ст. №1</t>
  </si>
  <si>
    <t>Редько Г. М.</t>
  </si>
  <si>
    <t>Примак Ірина Дмитрівна</t>
  </si>
  <si>
    <t>Лугинська ЗОШ І-ІІІ ступенів №2</t>
  </si>
  <si>
    <t>Шаповалова Л. Л.</t>
  </si>
  <si>
    <t>Калинівський НВК «ЗНЗ І-ІІІ ст.- ДНЗ»</t>
  </si>
  <si>
    <t>Коваленко К. В.</t>
  </si>
  <si>
    <t>Міщук Валерія Костянтинівна</t>
  </si>
  <si>
    <t>Червоноволоцький ЗЗСО І-ІІІ ступенів</t>
  </si>
  <si>
    <t>Новиков   І. О.</t>
  </si>
  <si>
    <t>Лугинська гімназія ім. В.П.Фількова</t>
  </si>
  <si>
    <t>Каленюк Ю. М.</t>
  </si>
  <si>
    <t>Боклан Роман Володимирович</t>
  </si>
  <si>
    <t>Брусилівська гімназія ім. Г.О. Голотовчиця</t>
  </si>
  <si>
    <t>Кушніренко Л.П.</t>
  </si>
  <si>
    <t>Брусилівська ЗОШ І-ІІІ ст.№1</t>
  </si>
  <si>
    <t>Тюрменко Н.А.</t>
  </si>
  <si>
    <t>Водотиївський НВК «ЗОШ І-ІІІ ст.-ліцей»</t>
  </si>
  <si>
    <t>Гусар О.О.</t>
  </si>
  <si>
    <t>Опорна Липненська ЗОШ І-ІІІ ст.</t>
  </si>
  <si>
    <t>Остропольська Оксана Сергіївна</t>
  </si>
  <si>
    <t>Дячук Катерина Сергіївна</t>
  </si>
  <si>
    <t>Опорна Липенська ЗОШ І-ІІІ ст.</t>
  </si>
  <si>
    <t>Микитюк Ю.А.</t>
  </si>
  <si>
    <t>Міняйло Антон Олегович</t>
  </si>
  <si>
    <t>Бердичівський район</t>
  </si>
  <si>
    <t>Скраглівська ЗОШ І-ІІІст.</t>
  </si>
  <si>
    <t>Курят О. А.</t>
  </si>
  <si>
    <t>Терещук Микола Артемович</t>
  </si>
  <si>
    <t>Ушомирська гімназія УСР</t>
  </si>
  <si>
    <t>Петровська Л. І.</t>
  </si>
  <si>
    <t>Максимов Ілля Юрійович</t>
  </si>
  <si>
    <t>Потапчук Вікторія Олександрівна</t>
  </si>
  <si>
    <t>Грозинська гімназія</t>
  </si>
  <si>
    <t>Гулковський В. В.</t>
  </si>
  <si>
    <t>Сторожук Назар Володимирович</t>
  </si>
  <si>
    <t xml:space="preserve">   результатів III етапу Всеукраїнської олімпіади з біології (2019 рік)</t>
  </si>
  <si>
    <t>Башинська О. М.</t>
  </si>
  <si>
    <t>Моря Яна Віталіївна</t>
  </si>
  <si>
    <t>Полянківська ЗОШ І-ІІІ ст.</t>
  </si>
  <si>
    <t>БМГГ №2</t>
  </si>
  <si>
    <t>Ракитянська Вікторія Андріївна</t>
  </si>
  <si>
    <t>Домбровський Данило Андрійович</t>
  </si>
  <si>
    <t>Брусилівська гімназія ім. Г.О. Готовчиця</t>
  </si>
  <si>
    <t>Словінський Володимир Васильович</t>
  </si>
  <si>
    <t>Кравчук Т.М.</t>
  </si>
  <si>
    <t>Вітіск Л.В.</t>
  </si>
  <si>
    <t>Житомирська Загальноосвітні школа І-ІІІ ступенів №5</t>
  </si>
  <si>
    <t>Нечипоренко Дар'я Олександрівна</t>
  </si>
  <si>
    <t>Борознюк Олена Павлівна</t>
  </si>
  <si>
    <t>Петрович Катерина Олександрівна</t>
  </si>
  <si>
    <t>Хиля Євгеній Олександрович</t>
  </si>
  <si>
    <t>Стельмах Аліна Олегівна</t>
  </si>
  <si>
    <t>Червоненська ЗОШ І-ІІІ ст.</t>
  </si>
  <si>
    <t>Статкевич Дар’я Сергіївна</t>
  </si>
  <si>
    <t>Печерській О. В.</t>
  </si>
  <si>
    <t>Діденко Єлизавета Юріївна</t>
  </si>
  <si>
    <t>Безноско Т. В.</t>
  </si>
  <si>
    <t>Волохатюк Дар'я Олексіївна</t>
  </si>
  <si>
    <t>Чоповицький ЗНВК "Гімназія ЗНЗ І-ІІІ ст.  ДНЗ"</t>
  </si>
  <si>
    <t>Бовсуновська Катерина Романівна</t>
  </si>
  <si>
    <t>Томчук Вікторія Олександрівна</t>
  </si>
  <si>
    <t>Універсал О.А.</t>
  </si>
  <si>
    <t>ЗОШ №8</t>
  </si>
  <si>
    <t>Ковальчук Марія Анатоліївна</t>
  </si>
  <si>
    <t>Ільчук Олексій Вікторович</t>
  </si>
  <si>
    <t>Новоград-Волинський район</t>
  </si>
  <si>
    <t xml:space="preserve">Сольська С.А. </t>
  </si>
  <si>
    <t>ОНЗ "Городницька ЗОШ І-ІІІ ст"</t>
  </si>
  <si>
    <t>Лісовський Максим Русланович</t>
  </si>
  <si>
    <t>Дідовицька ЗОШ І-ІІІ ст.</t>
  </si>
  <si>
    <t>Мельник Л.В.</t>
  </si>
  <si>
    <t>Деркас Вадим Валентинович</t>
  </si>
  <si>
    <t>Киківська ЗОШ І-ІІІ ст.</t>
  </si>
  <si>
    <t>Железняк Л.І.</t>
  </si>
  <si>
    <t>Машевська Анастасія Анатоліївна</t>
  </si>
  <si>
    <t>Яворівська ЗОШ І-ІІІ ст.</t>
  </si>
  <si>
    <t>Алексюк Л.І.</t>
  </si>
  <si>
    <t>Миколаєнко О.І.</t>
  </si>
  <si>
    <t>Шифр</t>
  </si>
  <si>
    <t>шифр</t>
  </si>
  <si>
    <t>8Т-32</t>
  </si>
  <si>
    <t>8Т-31</t>
  </si>
  <si>
    <t>8Т-30</t>
  </si>
  <si>
    <t>8Т-29</t>
  </si>
  <si>
    <t>8Т-28</t>
  </si>
  <si>
    <t>8Т-27</t>
  </si>
  <si>
    <t>8Т-26</t>
  </si>
  <si>
    <t>8Т-25</t>
  </si>
  <si>
    <t>8Т-24</t>
  </si>
  <si>
    <t>8Т-23</t>
  </si>
  <si>
    <t>8Т-22</t>
  </si>
  <si>
    <t>8Т-21</t>
  </si>
  <si>
    <t>8Т-20</t>
  </si>
  <si>
    <t>8Т-19</t>
  </si>
  <si>
    <t>8Т-18</t>
  </si>
  <si>
    <t>8Т-17</t>
  </si>
  <si>
    <t>8Т-16</t>
  </si>
  <si>
    <t>8Т-15</t>
  </si>
  <si>
    <t>8Т-14</t>
  </si>
  <si>
    <t>8Т-13</t>
  </si>
  <si>
    <t>8Т-12</t>
  </si>
  <si>
    <t>8Т-11</t>
  </si>
  <si>
    <t>8Т-10</t>
  </si>
  <si>
    <t>8Т-9</t>
  </si>
  <si>
    <t>8Т-8</t>
  </si>
  <si>
    <t>8Т-7</t>
  </si>
  <si>
    <t>8Т-6</t>
  </si>
  <si>
    <t>8Т-5</t>
  </si>
  <si>
    <t>8Т-4</t>
  </si>
  <si>
    <t>8Т-3</t>
  </si>
  <si>
    <t>8Т-2</t>
  </si>
  <si>
    <t>8Т-1</t>
  </si>
  <si>
    <t>8П-32</t>
  </si>
  <si>
    <t>8П-31</t>
  </si>
  <si>
    <t>8П-30</t>
  </si>
  <si>
    <t>8П-29</t>
  </si>
  <si>
    <t>8П-28</t>
  </si>
  <si>
    <t>8П-27</t>
  </si>
  <si>
    <t>8П-26</t>
  </si>
  <si>
    <t>8П-25</t>
  </si>
  <si>
    <t>8П-24</t>
  </si>
  <si>
    <t>8П-23</t>
  </si>
  <si>
    <t>8П-22</t>
  </si>
  <si>
    <t>8П-21</t>
  </si>
  <si>
    <t>8П-20</t>
  </si>
  <si>
    <t>8П-19</t>
  </si>
  <si>
    <t>8П-18</t>
  </si>
  <si>
    <t>8П-17</t>
  </si>
  <si>
    <t>8П-16</t>
  </si>
  <si>
    <t>8П-15</t>
  </si>
  <si>
    <t>8П-14</t>
  </si>
  <si>
    <t>8П-13</t>
  </si>
  <si>
    <t>8П-12</t>
  </si>
  <si>
    <t>8П-11</t>
  </si>
  <si>
    <t>8П-10</t>
  </si>
  <si>
    <t>8П-9</t>
  </si>
  <si>
    <t>8П-8</t>
  </si>
  <si>
    <t>8П-7</t>
  </si>
  <si>
    <t>8П-6</t>
  </si>
  <si>
    <t>8П-5</t>
  </si>
  <si>
    <t>8П-4</t>
  </si>
  <si>
    <t>8П-3</t>
  </si>
  <si>
    <t>8П-2</t>
  </si>
  <si>
    <t>8П-1</t>
  </si>
  <si>
    <t>9Т-41</t>
  </si>
  <si>
    <t>9Т-40</t>
  </si>
  <si>
    <t>9Т-39</t>
  </si>
  <si>
    <t>9Т-38</t>
  </si>
  <si>
    <t>9Т-37</t>
  </si>
  <si>
    <t>9Т-36</t>
  </si>
  <si>
    <t>9Т-35</t>
  </si>
  <si>
    <t>9Т-34</t>
  </si>
  <si>
    <t>9Т-33</t>
  </si>
  <si>
    <t>9Т-32</t>
  </si>
  <si>
    <t>9Т-31</t>
  </si>
  <si>
    <t>9Т-30</t>
  </si>
  <si>
    <t>9Т-29</t>
  </si>
  <si>
    <t>9Т-28</t>
  </si>
  <si>
    <t>9Т-27</t>
  </si>
  <si>
    <t>9Т-26</t>
  </si>
  <si>
    <t>9Т-25</t>
  </si>
  <si>
    <t>9Т-24</t>
  </si>
  <si>
    <t>9Т-23</t>
  </si>
  <si>
    <t>9Т-22</t>
  </si>
  <si>
    <t>9Т-21</t>
  </si>
  <si>
    <t>9Т-20</t>
  </si>
  <si>
    <t>9Т-19</t>
  </si>
  <si>
    <t>9Т-18</t>
  </si>
  <si>
    <t>9Т-17</t>
  </si>
  <si>
    <t>9Т-16</t>
  </si>
  <si>
    <t>9Т-15</t>
  </si>
  <si>
    <t>9Т-14</t>
  </si>
  <si>
    <t>9Т-13</t>
  </si>
  <si>
    <t>9Т-12</t>
  </si>
  <si>
    <t>9Т-11</t>
  </si>
  <si>
    <t>9Т-10</t>
  </si>
  <si>
    <t>9Т-9</t>
  </si>
  <si>
    <t>9Т-8</t>
  </si>
  <si>
    <t>9Т-7</t>
  </si>
  <si>
    <t>9Т-6</t>
  </si>
  <si>
    <t>9Т-5</t>
  </si>
  <si>
    <t>9Т-4</t>
  </si>
  <si>
    <t>9Т-3</t>
  </si>
  <si>
    <t>9Т-2</t>
  </si>
  <si>
    <t>9Т-1</t>
  </si>
  <si>
    <t>9П-41</t>
  </si>
  <si>
    <t>9П-40</t>
  </si>
  <si>
    <t>9П-39</t>
  </si>
  <si>
    <t>9П-38</t>
  </si>
  <si>
    <t>9П-37</t>
  </si>
  <si>
    <t>9П-36</t>
  </si>
  <si>
    <t>9П-35</t>
  </si>
  <si>
    <t>9П-34</t>
  </si>
  <si>
    <t>9П-33</t>
  </si>
  <si>
    <t>9П-32</t>
  </si>
  <si>
    <t>9П-31</t>
  </si>
  <si>
    <t>9П-30</t>
  </si>
  <si>
    <t>9П-29</t>
  </si>
  <si>
    <t>9П-28</t>
  </si>
  <si>
    <t>9П-27</t>
  </si>
  <si>
    <t>9П-26</t>
  </si>
  <si>
    <t>9П-25</t>
  </si>
  <si>
    <t>9П-24</t>
  </si>
  <si>
    <t>9П-23</t>
  </si>
  <si>
    <t>9П-22</t>
  </si>
  <si>
    <t>9П-21</t>
  </si>
  <si>
    <t>9П-20</t>
  </si>
  <si>
    <t>9П-19</t>
  </si>
  <si>
    <t>9П-18</t>
  </si>
  <si>
    <t>9П-17</t>
  </si>
  <si>
    <t>9П-16</t>
  </si>
  <si>
    <t>9П-15</t>
  </si>
  <si>
    <t>9П-14</t>
  </si>
  <si>
    <t>9П-13</t>
  </si>
  <si>
    <t>9П-12</t>
  </si>
  <si>
    <t>9П-11</t>
  </si>
  <si>
    <t>9П-10</t>
  </si>
  <si>
    <t>9П-9</t>
  </si>
  <si>
    <t>9П-8</t>
  </si>
  <si>
    <t>9П-7</t>
  </si>
  <si>
    <t>9П-6</t>
  </si>
  <si>
    <t>9П-5</t>
  </si>
  <si>
    <t>9П-4</t>
  </si>
  <si>
    <t>9П-3</t>
  </si>
  <si>
    <t>9П-2</t>
  </si>
  <si>
    <t>9П-1</t>
  </si>
  <si>
    <t>10Т-35</t>
  </si>
  <si>
    <t>10Т-34</t>
  </si>
  <si>
    <t>10Т-33</t>
  </si>
  <si>
    <t>10Т-32</t>
  </si>
  <si>
    <t>10Т-31</t>
  </si>
  <si>
    <t>10Т-30</t>
  </si>
  <si>
    <t>10Т-29</t>
  </si>
  <si>
    <t>10Т-28</t>
  </si>
  <si>
    <t>10Т-27</t>
  </si>
  <si>
    <t>10Т-26</t>
  </si>
  <si>
    <t>10Т-25</t>
  </si>
  <si>
    <t>10Т-24</t>
  </si>
  <si>
    <t>10Т-23</t>
  </si>
  <si>
    <t>10Т-22</t>
  </si>
  <si>
    <t>10Т-21</t>
  </si>
  <si>
    <t>10Т-20</t>
  </si>
  <si>
    <t>10Т-19</t>
  </si>
  <si>
    <t>10Т-18</t>
  </si>
  <si>
    <t>10Т-17</t>
  </si>
  <si>
    <t>10Т-16</t>
  </si>
  <si>
    <t>10Т-15</t>
  </si>
  <si>
    <t>10Т-14</t>
  </si>
  <si>
    <t>10Т-13</t>
  </si>
  <si>
    <t>10Т-12</t>
  </si>
  <si>
    <t>10Т-11</t>
  </si>
  <si>
    <t>10Т-10</t>
  </si>
  <si>
    <t>10Т-9</t>
  </si>
  <si>
    <t>10Т-8</t>
  </si>
  <si>
    <t>10Т-7</t>
  </si>
  <si>
    <t>10Т-6</t>
  </si>
  <si>
    <t>10Т-5</t>
  </si>
  <si>
    <t>10Т-4</t>
  </si>
  <si>
    <t>10Т-3</t>
  </si>
  <si>
    <t>10Т-2</t>
  </si>
  <si>
    <t>10Т-1</t>
  </si>
  <si>
    <t>11Т-48</t>
  </si>
  <si>
    <t>11Т-47</t>
  </si>
  <si>
    <t>11Т-46</t>
  </si>
  <si>
    <t>11Т-45</t>
  </si>
  <si>
    <t>11Т-44</t>
  </si>
  <si>
    <t>11Т-43</t>
  </si>
  <si>
    <t>11Т-42</t>
  </si>
  <si>
    <t>11Т-41</t>
  </si>
  <si>
    <t>11Т-40</t>
  </si>
  <si>
    <t>11Т-39</t>
  </si>
  <si>
    <t>11Т-38</t>
  </si>
  <si>
    <t>11Т-37</t>
  </si>
  <si>
    <t>11Т-36</t>
  </si>
  <si>
    <t>11Т-35</t>
  </si>
  <si>
    <t>11Т-34</t>
  </si>
  <si>
    <t>11Т-33</t>
  </si>
  <si>
    <t>11Т-32</t>
  </si>
  <si>
    <t>11Т-31</t>
  </si>
  <si>
    <t>11Т-30</t>
  </si>
  <si>
    <t>11Т-29</t>
  </si>
  <si>
    <t>11Т-28</t>
  </si>
  <si>
    <t>11Т-27</t>
  </si>
  <si>
    <t>Шапран Л.Л.</t>
  </si>
  <si>
    <t>11Т-26</t>
  </si>
  <si>
    <t>11Т-25</t>
  </si>
  <si>
    <t>11Т-24</t>
  </si>
  <si>
    <t>11Т-23</t>
  </si>
  <si>
    <t>11Т-22</t>
  </si>
  <si>
    <t>11Т-21</t>
  </si>
  <si>
    <t>Брузаа Ольга Володимирівна</t>
  </si>
  <si>
    <t>11Т-20</t>
  </si>
  <si>
    <t>11Т-19</t>
  </si>
  <si>
    <t>11Т-18</t>
  </si>
  <si>
    <t>11Т-17</t>
  </si>
  <si>
    <t>11Т-16</t>
  </si>
  <si>
    <t>11Т-15</t>
  </si>
  <si>
    <t>11Т-14</t>
  </si>
  <si>
    <t>11Т-13</t>
  </si>
  <si>
    <t>11Т-12</t>
  </si>
  <si>
    <t>11Т-11</t>
  </si>
  <si>
    <t>11Т-9</t>
  </si>
  <si>
    <t>11Т-8</t>
  </si>
  <si>
    <t>11Т-7</t>
  </si>
  <si>
    <t>11Т-6</t>
  </si>
  <si>
    <t>11Т-5</t>
  </si>
  <si>
    <t>11Т-4</t>
  </si>
  <si>
    <t>11Т-3</t>
  </si>
  <si>
    <t>11Т-2</t>
  </si>
  <si>
    <t>11Т-1</t>
  </si>
  <si>
    <t>11П-48</t>
  </si>
  <si>
    <t>11П-47</t>
  </si>
  <si>
    <t>11П-46</t>
  </si>
  <si>
    <t>11П-45</t>
  </si>
  <si>
    <t>11П-44</t>
  </si>
  <si>
    <t>11П-43</t>
  </si>
  <si>
    <t>11П-42</t>
  </si>
  <si>
    <t>11П-41</t>
  </si>
  <si>
    <t>11П-40</t>
  </si>
  <si>
    <t>11П-39</t>
  </si>
  <si>
    <t>11П-38</t>
  </si>
  <si>
    <t>11П-37</t>
  </si>
  <si>
    <t>11П-36</t>
  </si>
  <si>
    <t>11П-35</t>
  </si>
  <si>
    <t>11П-34</t>
  </si>
  <si>
    <t>11П-33</t>
  </si>
  <si>
    <t>11П-32</t>
  </si>
  <si>
    <t>11П-31</t>
  </si>
  <si>
    <t>11П-30</t>
  </si>
  <si>
    <t>11П-29</t>
  </si>
  <si>
    <t>11П-28</t>
  </si>
  <si>
    <t>11П-27</t>
  </si>
  <si>
    <t>11П-26</t>
  </si>
  <si>
    <t>11П-25</t>
  </si>
  <si>
    <t>11П-24</t>
  </si>
  <si>
    <t>11П-23</t>
  </si>
  <si>
    <t>11П-22</t>
  </si>
  <si>
    <t>11П-21</t>
  </si>
  <si>
    <t>11П-20</t>
  </si>
  <si>
    <t>11П-19</t>
  </si>
  <si>
    <t>11П-18</t>
  </si>
  <si>
    <t>11П-17</t>
  </si>
  <si>
    <t>11П-16</t>
  </si>
  <si>
    <t>11П-15</t>
  </si>
  <si>
    <t>11П-14</t>
  </si>
  <si>
    <t>11П-13</t>
  </si>
  <si>
    <t>11П-12</t>
  </si>
  <si>
    <t>11П-11</t>
  </si>
  <si>
    <t>11П-10</t>
  </si>
  <si>
    <t>11П-9</t>
  </si>
  <si>
    <t>11П-8</t>
  </si>
  <si>
    <t>11П-7</t>
  </si>
  <si>
    <t>11П-6</t>
  </si>
  <si>
    <t>11П-5</t>
  </si>
  <si>
    <t>11П-4</t>
  </si>
  <si>
    <t>11П-3</t>
  </si>
  <si>
    <t>11П-2</t>
  </si>
  <si>
    <t>11П-1</t>
  </si>
  <si>
    <t>10П-35</t>
  </si>
  <si>
    <t>10П-34</t>
  </si>
  <si>
    <t>10П-33</t>
  </si>
  <si>
    <t>10П-32</t>
  </si>
  <si>
    <t>10П-31</t>
  </si>
  <si>
    <t>10П-30</t>
  </si>
  <si>
    <t>10П-29</t>
  </si>
  <si>
    <t>10П-28</t>
  </si>
  <si>
    <t>10П-27</t>
  </si>
  <si>
    <t>10П-26</t>
  </si>
  <si>
    <t>10П-25</t>
  </si>
  <si>
    <t>10П-24</t>
  </si>
  <si>
    <t>10П-23</t>
  </si>
  <si>
    <t>10П-22</t>
  </si>
  <si>
    <t>10П-21</t>
  </si>
  <si>
    <t>10П-20</t>
  </si>
  <si>
    <t>10П-19</t>
  </si>
  <si>
    <t>10П-18</t>
  </si>
  <si>
    <t>10П-17</t>
  </si>
  <si>
    <t>10П-16</t>
  </si>
  <si>
    <t>10П-15</t>
  </si>
  <si>
    <t>10П-14</t>
  </si>
  <si>
    <t>10П-13</t>
  </si>
  <si>
    <t>10П-12</t>
  </si>
  <si>
    <t>10П-11</t>
  </si>
  <si>
    <t>10П-10</t>
  </si>
  <si>
    <t>10П-9</t>
  </si>
  <si>
    <t>10П-8</t>
  </si>
  <si>
    <t>10П-7</t>
  </si>
  <si>
    <t>10П-6</t>
  </si>
  <si>
    <t>10П-5</t>
  </si>
  <si>
    <t>10П-4</t>
  </si>
  <si>
    <t>10П-3</t>
  </si>
  <si>
    <t>10П-2</t>
  </si>
  <si>
    <t>10П-1</t>
  </si>
  <si>
    <t>черви</t>
  </si>
  <si>
    <t>пальми</t>
  </si>
  <si>
    <t>діаграма</t>
  </si>
  <si>
    <t>палео</t>
  </si>
  <si>
    <t>гіпертонія</t>
  </si>
  <si>
    <t>фізіологія</t>
  </si>
  <si>
    <t>амніоти</t>
  </si>
  <si>
    <t>хромат</t>
  </si>
  <si>
    <t>%</t>
  </si>
  <si>
    <t>11Т-10</t>
  </si>
  <si>
    <t>7-8</t>
  </si>
  <si>
    <t>9</t>
  </si>
  <si>
    <t>10</t>
  </si>
  <si>
    <t>11</t>
  </si>
  <si>
    <t>12</t>
  </si>
  <si>
    <t>13-14</t>
  </si>
  <si>
    <t>15</t>
  </si>
  <si>
    <t>16</t>
  </si>
  <si>
    <t>17</t>
  </si>
  <si>
    <t>18</t>
  </si>
  <si>
    <t>19</t>
  </si>
  <si>
    <t>6-7</t>
  </si>
  <si>
    <t>8-9</t>
  </si>
  <si>
    <t>10-11</t>
  </si>
  <si>
    <t>13</t>
  </si>
  <si>
    <t>14</t>
  </si>
  <si>
    <t>16-17</t>
  </si>
  <si>
    <t>20</t>
  </si>
  <si>
    <t>21</t>
  </si>
  <si>
    <t>22-23</t>
  </si>
  <si>
    <t>24</t>
  </si>
  <si>
    <t>4</t>
  </si>
  <si>
    <t>5</t>
  </si>
  <si>
    <t>6</t>
  </si>
  <si>
    <t>7</t>
  </si>
  <si>
    <t>8</t>
  </si>
  <si>
    <t>1</t>
  </si>
  <si>
    <t>2</t>
  </si>
  <si>
    <t>3</t>
  </si>
  <si>
    <t>11-15</t>
  </si>
  <si>
    <t>17-18</t>
  </si>
  <si>
    <t>22</t>
  </si>
  <si>
    <t>23</t>
  </si>
  <si>
    <t>25</t>
  </si>
  <si>
    <t>26</t>
  </si>
  <si>
    <t>27</t>
  </si>
  <si>
    <t>5-6</t>
  </si>
  <si>
    <t>Полянківська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</si>
</sst>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9" fontId="4" fillId="0" borderId="0" xfId="0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8" fillId="4" borderId="0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/>
    </xf>
    <xf numFmtId="165" fontId="5" fillId="0" borderId="8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2" fontId="2" fillId="8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6" borderId="0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/>
    </xf>
    <xf numFmtId="0" fontId="8" fillId="6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top" wrapText="1"/>
    </xf>
    <xf numFmtId="0" fontId="2" fillId="8" borderId="1" xfId="0" applyFont="1" applyFill="1" applyBorder="1"/>
    <xf numFmtId="2" fontId="2" fillId="0" borderId="5" xfId="0" applyNumberFormat="1" applyFont="1" applyFill="1" applyBorder="1" applyAlignment="1">
      <alignment horizontal="center" vertical="center"/>
    </xf>
    <xf numFmtId="2" fontId="2" fillId="7" borderId="3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/>
    <xf numFmtId="165" fontId="3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8" fillId="8" borderId="0" xfId="0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1" fontId="2" fillId="8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Грошовий" xfId="1" builtinId="4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view="pageBreakPreview" zoomScaleNormal="75" zoomScaleSheetLayoutView="100" workbookViewId="0">
      <selection activeCell="P17" sqref="P17"/>
    </sheetView>
  </sheetViews>
  <sheetFormatPr defaultRowHeight="17.25" customHeight="1" x14ac:dyDescent="0.3"/>
  <cols>
    <col min="1" max="1" width="5.42578125" style="11" customWidth="1"/>
    <col min="2" max="2" width="43.5703125" style="31" customWidth="1"/>
    <col min="3" max="3" width="41.7109375" style="10" customWidth="1"/>
    <col min="4" max="4" width="59.7109375" style="10" customWidth="1"/>
    <col min="5" max="5" width="24.140625" style="10" customWidth="1"/>
    <col min="6" max="6" width="12.85546875" style="10" customWidth="1"/>
    <col min="7" max="9" width="12.5703125" style="10" customWidth="1"/>
    <col min="10" max="11" width="12.5703125" style="58" customWidth="1"/>
    <col min="12" max="12" width="12.5703125" style="12" customWidth="1"/>
    <col min="13" max="13" width="15.5703125" style="12" customWidth="1"/>
    <col min="14" max="16" width="12.5703125" style="12" customWidth="1"/>
    <col min="17" max="16384" width="9.140625" style="12"/>
  </cols>
  <sheetData>
    <row r="1" spans="1:18" ht="17.25" customHeight="1" x14ac:dyDescent="0.3">
      <c r="A1" s="4"/>
      <c r="B1" s="5"/>
      <c r="C1" s="1"/>
      <c r="D1" s="1"/>
      <c r="E1" s="1"/>
      <c r="F1" s="1"/>
      <c r="G1" s="7" t="s">
        <v>0</v>
      </c>
      <c r="I1" s="9"/>
      <c r="L1" s="4"/>
      <c r="M1" s="5"/>
      <c r="N1" s="6"/>
      <c r="O1" s="7"/>
    </row>
    <row r="2" spans="1:18" ht="17.25" customHeight="1" x14ac:dyDescent="0.3">
      <c r="A2" s="4"/>
      <c r="B2" s="8"/>
      <c r="C2" s="8"/>
      <c r="D2" s="8"/>
      <c r="E2" s="8"/>
      <c r="F2" s="8"/>
      <c r="G2" s="7" t="s">
        <v>418</v>
      </c>
      <c r="I2" s="1"/>
      <c r="L2" s="1"/>
      <c r="M2" s="1"/>
      <c r="N2" s="6"/>
      <c r="O2" s="7"/>
    </row>
    <row r="3" spans="1:18" ht="17.25" customHeight="1" x14ac:dyDescent="0.3">
      <c r="A3" s="4"/>
      <c r="B3" s="8"/>
      <c r="C3" s="8"/>
      <c r="D3" s="8"/>
      <c r="E3" s="8"/>
      <c r="F3" s="8"/>
      <c r="G3" s="13" t="s">
        <v>19</v>
      </c>
      <c r="I3" s="1"/>
      <c r="J3" s="59"/>
      <c r="K3" s="59"/>
      <c r="L3" s="4"/>
      <c r="M3" s="1"/>
      <c r="N3" s="6"/>
      <c r="O3" s="7"/>
    </row>
    <row r="4" spans="1:18" ht="17.25" customHeight="1" x14ac:dyDescent="0.3">
      <c r="A4" s="4"/>
      <c r="B4" s="8"/>
      <c r="C4" s="8"/>
      <c r="D4" s="8"/>
      <c r="E4" s="8"/>
      <c r="F4" s="8"/>
      <c r="G4" s="14" t="s">
        <v>12</v>
      </c>
      <c r="I4" s="1"/>
      <c r="J4" s="59"/>
      <c r="K4" s="59"/>
      <c r="L4" s="4"/>
      <c r="M4" s="1"/>
      <c r="N4" s="6"/>
      <c r="O4" s="7"/>
    </row>
    <row r="5" spans="1:18" ht="17.25" customHeight="1" x14ac:dyDescent="0.3">
      <c r="A5" s="4"/>
      <c r="B5" s="5"/>
      <c r="C5" s="1"/>
      <c r="D5" s="1"/>
      <c r="E5" s="1"/>
      <c r="F5" s="1"/>
      <c r="G5" s="7"/>
      <c r="H5" s="9"/>
      <c r="I5" s="11"/>
      <c r="L5" s="4" t="s">
        <v>776</v>
      </c>
      <c r="M5" s="5" t="s">
        <v>777</v>
      </c>
      <c r="N5" s="6"/>
      <c r="O5" s="7"/>
    </row>
    <row r="6" spans="1:18" ht="17.25" customHeight="1" x14ac:dyDescent="0.3">
      <c r="A6" s="158" t="s">
        <v>7</v>
      </c>
      <c r="B6" s="158" t="s">
        <v>8</v>
      </c>
      <c r="C6" s="158"/>
      <c r="D6" s="15"/>
      <c r="E6" s="15"/>
      <c r="F6" s="89"/>
      <c r="G6" s="160" t="s">
        <v>43</v>
      </c>
      <c r="H6" s="160"/>
      <c r="I6" s="160"/>
      <c r="J6" s="160"/>
      <c r="K6" s="93"/>
      <c r="L6" s="158" t="s">
        <v>11</v>
      </c>
      <c r="M6" s="158"/>
      <c r="N6" s="158"/>
      <c r="O6" s="16"/>
      <c r="P6" s="17"/>
      <c r="Q6" s="4" t="s">
        <v>784</v>
      </c>
    </row>
    <row r="7" spans="1:18" ht="17.25" customHeight="1" x14ac:dyDescent="0.3">
      <c r="A7" s="159"/>
      <c r="B7" s="19" t="s">
        <v>3</v>
      </c>
      <c r="C7" s="18" t="s">
        <v>16</v>
      </c>
      <c r="D7" s="18" t="s">
        <v>17</v>
      </c>
      <c r="E7" s="18" t="s">
        <v>21</v>
      </c>
      <c r="F7" s="90" t="s">
        <v>461</v>
      </c>
      <c r="G7" s="20" t="s">
        <v>4</v>
      </c>
      <c r="H7" s="20" t="s">
        <v>5</v>
      </c>
      <c r="I7" s="20" t="s">
        <v>6</v>
      </c>
      <c r="J7" s="60" t="s">
        <v>1</v>
      </c>
      <c r="K7" s="94" t="s">
        <v>462</v>
      </c>
      <c r="L7" s="20" t="s">
        <v>9</v>
      </c>
      <c r="M7" s="20" t="s">
        <v>10</v>
      </c>
      <c r="N7" s="20" t="s">
        <v>1</v>
      </c>
      <c r="O7" s="20" t="s">
        <v>2</v>
      </c>
      <c r="P7" s="21" t="s">
        <v>20</v>
      </c>
    </row>
    <row r="8" spans="1:18" ht="17.25" customHeight="1" x14ac:dyDescent="0.3">
      <c r="A8" s="18"/>
      <c r="B8" s="19"/>
      <c r="C8" s="18"/>
      <c r="D8" s="18"/>
      <c r="E8" s="18"/>
      <c r="F8" s="102"/>
      <c r="G8" s="103"/>
      <c r="H8" s="20"/>
      <c r="I8" s="20"/>
      <c r="J8" s="60"/>
      <c r="K8" s="94"/>
      <c r="L8" s="103"/>
      <c r="M8" s="20"/>
      <c r="N8" s="20"/>
      <c r="O8" s="20"/>
      <c r="P8" s="21"/>
    </row>
    <row r="9" spans="1:18" ht="17.25" customHeight="1" x14ac:dyDescent="0.3">
      <c r="A9" s="104">
        <v>1</v>
      </c>
      <c r="B9" s="142" t="s">
        <v>237</v>
      </c>
      <c r="C9" s="109" t="s">
        <v>68</v>
      </c>
      <c r="D9" s="109" t="s">
        <v>238</v>
      </c>
      <c r="E9" s="109" t="s">
        <v>460</v>
      </c>
      <c r="F9" s="108" t="s">
        <v>489</v>
      </c>
      <c r="G9" s="22">
        <v>4</v>
      </c>
      <c r="H9" s="23">
        <v>15</v>
      </c>
      <c r="I9" s="61">
        <v>10</v>
      </c>
      <c r="J9" s="68">
        <f t="shared" ref="J9:J40" si="0">SUM(G9:I9)</f>
        <v>29</v>
      </c>
      <c r="K9" s="98" t="s">
        <v>518</v>
      </c>
      <c r="L9" s="22">
        <v>14.5</v>
      </c>
      <c r="M9" s="61">
        <v>2.5</v>
      </c>
      <c r="N9" s="68">
        <f t="shared" ref="N9:N40" si="1">SUM(L9:M9)</f>
        <v>17</v>
      </c>
      <c r="O9" s="66">
        <f t="shared" ref="O9:O40" si="2">SUM(N9,J9)</f>
        <v>46</v>
      </c>
      <c r="P9" s="136">
        <v>1</v>
      </c>
      <c r="Q9" s="30">
        <f t="shared" ref="Q9:Q40" si="3">O9*100/66.5</f>
        <v>69.172932330827066</v>
      </c>
      <c r="R9" s="30"/>
    </row>
    <row r="10" spans="1:18" ht="17.25" customHeight="1" x14ac:dyDescent="0.3">
      <c r="A10" s="104">
        <v>2</v>
      </c>
      <c r="B10" s="143" t="s">
        <v>114</v>
      </c>
      <c r="C10" s="105" t="s">
        <v>81</v>
      </c>
      <c r="D10" s="105" t="s">
        <v>116</v>
      </c>
      <c r="E10" s="105" t="s">
        <v>118</v>
      </c>
      <c r="F10" s="108" t="s">
        <v>480</v>
      </c>
      <c r="G10" s="22">
        <v>5</v>
      </c>
      <c r="H10" s="23">
        <v>17</v>
      </c>
      <c r="I10" s="61">
        <v>11</v>
      </c>
      <c r="J10" s="68">
        <f t="shared" si="0"/>
        <v>33</v>
      </c>
      <c r="K10" s="98" t="s">
        <v>508</v>
      </c>
      <c r="L10" s="22">
        <v>1.5</v>
      </c>
      <c r="M10" s="61">
        <v>2.5</v>
      </c>
      <c r="N10" s="68">
        <f t="shared" si="1"/>
        <v>4</v>
      </c>
      <c r="O10" s="66">
        <f t="shared" si="2"/>
        <v>37</v>
      </c>
      <c r="P10" s="136">
        <v>1</v>
      </c>
      <c r="Q10" s="30">
        <f t="shared" si="3"/>
        <v>55.639097744360903</v>
      </c>
      <c r="R10" s="30"/>
    </row>
    <row r="11" spans="1:18" s="30" customFormat="1" ht="20.25" customHeight="1" x14ac:dyDescent="0.3">
      <c r="A11" s="77">
        <v>3</v>
      </c>
      <c r="B11" s="140" t="s">
        <v>347</v>
      </c>
      <c r="C11" s="74" t="s">
        <v>88</v>
      </c>
      <c r="D11" s="74" t="s">
        <v>348</v>
      </c>
      <c r="E11" s="74" t="s">
        <v>349</v>
      </c>
      <c r="F11" s="97" t="s">
        <v>473</v>
      </c>
      <c r="G11" s="22">
        <v>4</v>
      </c>
      <c r="H11" s="23">
        <v>4</v>
      </c>
      <c r="I11" s="61">
        <v>6.5</v>
      </c>
      <c r="J11" s="68">
        <f t="shared" si="0"/>
        <v>14.5</v>
      </c>
      <c r="K11" s="98" t="s">
        <v>504</v>
      </c>
      <c r="L11" s="22">
        <v>12.5</v>
      </c>
      <c r="M11" s="61">
        <v>3.75</v>
      </c>
      <c r="N11" s="68">
        <f t="shared" si="1"/>
        <v>16.25</v>
      </c>
      <c r="O11" s="66">
        <f t="shared" si="2"/>
        <v>30.75</v>
      </c>
      <c r="P11" s="136">
        <v>2</v>
      </c>
      <c r="Q11" s="30">
        <f t="shared" si="3"/>
        <v>46.2406015037594</v>
      </c>
    </row>
    <row r="12" spans="1:18" s="30" customFormat="1" ht="20.25" customHeight="1" x14ac:dyDescent="0.3">
      <c r="A12" s="77">
        <v>4</v>
      </c>
      <c r="B12" s="140" t="s">
        <v>301</v>
      </c>
      <c r="C12" s="75" t="s">
        <v>84</v>
      </c>
      <c r="D12" s="74" t="s">
        <v>102</v>
      </c>
      <c r="E12" s="74" t="s">
        <v>302</v>
      </c>
      <c r="F12" s="97" t="s">
        <v>490</v>
      </c>
      <c r="G12" s="22">
        <v>2</v>
      </c>
      <c r="H12" s="23">
        <v>6</v>
      </c>
      <c r="I12" s="61">
        <v>7.5</v>
      </c>
      <c r="J12" s="68">
        <f t="shared" si="0"/>
        <v>15.5</v>
      </c>
      <c r="K12" s="98" t="s">
        <v>523</v>
      </c>
      <c r="L12" s="22">
        <v>12</v>
      </c>
      <c r="M12" s="61">
        <v>2.5</v>
      </c>
      <c r="N12" s="68">
        <f t="shared" si="1"/>
        <v>14.5</v>
      </c>
      <c r="O12" s="66">
        <f t="shared" si="2"/>
        <v>30</v>
      </c>
      <c r="P12" s="136">
        <v>2</v>
      </c>
      <c r="Q12" s="30">
        <f t="shared" si="3"/>
        <v>45.112781954887218</v>
      </c>
    </row>
    <row r="13" spans="1:18" s="30" customFormat="1" ht="20.25" customHeight="1" x14ac:dyDescent="0.3">
      <c r="A13" s="77">
        <v>5</v>
      </c>
      <c r="B13" s="140" t="s">
        <v>273</v>
      </c>
      <c r="C13" s="74" t="s">
        <v>70</v>
      </c>
      <c r="D13" s="74" t="s">
        <v>274</v>
      </c>
      <c r="E13" s="74" t="s">
        <v>276</v>
      </c>
      <c r="F13" s="97" t="s">
        <v>463</v>
      </c>
      <c r="G13" s="22">
        <v>2.5</v>
      </c>
      <c r="H13" s="23">
        <v>8</v>
      </c>
      <c r="I13" s="61">
        <v>9.5</v>
      </c>
      <c r="J13" s="68">
        <f t="shared" si="0"/>
        <v>20</v>
      </c>
      <c r="K13" s="98" t="s">
        <v>495</v>
      </c>
      <c r="L13" s="22">
        <v>7.5</v>
      </c>
      <c r="M13" s="61">
        <v>1.25</v>
      </c>
      <c r="N13" s="68">
        <f t="shared" si="1"/>
        <v>8.75</v>
      </c>
      <c r="O13" s="66">
        <f t="shared" si="2"/>
        <v>28.75</v>
      </c>
      <c r="P13" s="136">
        <v>2</v>
      </c>
      <c r="Q13" s="30">
        <f t="shared" si="3"/>
        <v>43.233082706766915</v>
      </c>
    </row>
    <row r="14" spans="1:18" s="30" customFormat="1" ht="20.25" customHeight="1" x14ac:dyDescent="0.3">
      <c r="A14" s="77">
        <v>6</v>
      </c>
      <c r="B14" s="140" t="s">
        <v>282</v>
      </c>
      <c r="C14" s="75" t="s">
        <v>288</v>
      </c>
      <c r="D14" s="75" t="s">
        <v>26</v>
      </c>
      <c r="E14" s="74" t="s">
        <v>283</v>
      </c>
      <c r="F14" s="97" t="s">
        <v>482</v>
      </c>
      <c r="G14" s="22">
        <v>2</v>
      </c>
      <c r="H14" s="23">
        <v>6</v>
      </c>
      <c r="I14" s="61">
        <v>8</v>
      </c>
      <c r="J14" s="68">
        <f t="shared" si="0"/>
        <v>16</v>
      </c>
      <c r="K14" s="98" t="s">
        <v>521</v>
      </c>
      <c r="L14" s="22">
        <v>7.5</v>
      </c>
      <c r="M14" s="61">
        <v>3.75</v>
      </c>
      <c r="N14" s="68">
        <f t="shared" si="1"/>
        <v>11.25</v>
      </c>
      <c r="O14" s="66">
        <f t="shared" si="2"/>
        <v>27.25</v>
      </c>
      <c r="P14" s="136">
        <v>2</v>
      </c>
      <c r="Q14" s="30">
        <f t="shared" si="3"/>
        <v>40.977443609022558</v>
      </c>
    </row>
    <row r="15" spans="1:18" s="30" customFormat="1" ht="20.25" customHeight="1" x14ac:dyDescent="0.3">
      <c r="A15" s="104">
        <v>7</v>
      </c>
      <c r="B15" s="144" t="s">
        <v>262</v>
      </c>
      <c r="C15" s="74" t="s">
        <v>73</v>
      </c>
      <c r="D15" s="75" t="s">
        <v>263</v>
      </c>
      <c r="E15" s="75" t="s">
        <v>419</v>
      </c>
      <c r="F15" s="97" t="s">
        <v>478</v>
      </c>
      <c r="G15" s="22">
        <v>4</v>
      </c>
      <c r="H15" s="23">
        <v>4</v>
      </c>
      <c r="I15" s="61">
        <v>9</v>
      </c>
      <c r="J15" s="68">
        <f t="shared" si="0"/>
        <v>17</v>
      </c>
      <c r="K15" s="98" t="s">
        <v>515</v>
      </c>
      <c r="L15" s="22">
        <v>8.5</v>
      </c>
      <c r="M15" s="61">
        <v>1.25</v>
      </c>
      <c r="N15" s="68">
        <f t="shared" si="1"/>
        <v>9.75</v>
      </c>
      <c r="O15" s="66">
        <f t="shared" si="2"/>
        <v>26.75</v>
      </c>
      <c r="P15" s="136">
        <v>2</v>
      </c>
      <c r="Q15" s="30">
        <f t="shared" si="3"/>
        <v>40.225563909774436</v>
      </c>
    </row>
    <row r="16" spans="1:18" s="30" customFormat="1" ht="20.25" customHeight="1" x14ac:dyDescent="0.3">
      <c r="A16" s="104">
        <v>8</v>
      </c>
      <c r="B16" s="140" t="s">
        <v>394</v>
      </c>
      <c r="C16" s="75" t="s">
        <v>92</v>
      </c>
      <c r="D16" s="74" t="s">
        <v>395</v>
      </c>
      <c r="E16" s="74" t="s">
        <v>396</v>
      </c>
      <c r="F16" s="97" t="s">
        <v>468</v>
      </c>
      <c r="G16" s="22">
        <v>2</v>
      </c>
      <c r="H16" s="23">
        <v>6</v>
      </c>
      <c r="I16" s="61">
        <v>10.5</v>
      </c>
      <c r="J16" s="68">
        <f t="shared" si="0"/>
        <v>18.5</v>
      </c>
      <c r="K16" s="98" t="s">
        <v>500</v>
      </c>
      <c r="L16" s="22">
        <v>4.5</v>
      </c>
      <c r="M16" s="61">
        <v>3.75</v>
      </c>
      <c r="N16" s="68">
        <f t="shared" si="1"/>
        <v>8.25</v>
      </c>
      <c r="O16" s="66">
        <f t="shared" si="2"/>
        <v>26.75</v>
      </c>
      <c r="P16" s="136">
        <v>2</v>
      </c>
      <c r="Q16" s="30">
        <f t="shared" si="3"/>
        <v>40.225563909774436</v>
      </c>
    </row>
    <row r="17" spans="1:18" s="30" customFormat="1" ht="20.25" customHeight="1" x14ac:dyDescent="0.3">
      <c r="A17" s="77">
        <v>9</v>
      </c>
      <c r="B17" s="140" t="s">
        <v>309</v>
      </c>
      <c r="C17" s="74" t="s">
        <v>85</v>
      </c>
      <c r="D17" s="74" t="s">
        <v>311</v>
      </c>
      <c r="E17" s="74" t="s">
        <v>310</v>
      </c>
      <c r="F17" s="97" t="s">
        <v>476</v>
      </c>
      <c r="G17" s="22">
        <v>3</v>
      </c>
      <c r="H17" s="23">
        <v>2</v>
      </c>
      <c r="I17" s="61">
        <v>7.5</v>
      </c>
      <c r="J17" s="68">
        <f t="shared" si="0"/>
        <v>12.5</v>
      </c>
      <c r="K17" s="98" t="s">
        <v>520</v>
      </c>
      <c r="L17" s="22">
        <v>9</v>
      </c>
      <c r="M17" s="61">
        <v>5</v>
      </c>
      <c r="N17" s="68">
        <f t="shared" si="1"/>
        <v>14</v>
      </c>
      <c r="O17" s="66">
        <f t="shared" si="2"/>
        <v>26.5</v>
      </c>
      <c r="P17" s="136">
        <v>3</v>
      </c>
      <c r="Q17" s="30">
        <f t="shared" si="3"/>
        <v>39.849624060150376</v>
      </c>
    </row>
    <row r="18" spans="1:18" s="30" customFormat="1" ht="20.25" customHeight="1" x14ac:dyDescent="0.3">
      <c r="A18" s="104">
        <v>10</v>
      </c>
      <c r="B18" s="140" t="s">
        <v>189</v>
      </c>
      <c r="C18" s="74" t="s">
        <v>66</v>
      </c>
      <c r="D18" s="74" t="s">
        <v>190</v>
      </c>
      <c r="E18" s="74" t="s">
        <v>191</v>
      </c>
      <c r="F18" s="97" t="s">
        <v>467</v>
      </c>
      <c r="G18" s="22">
        <v>3.5</v>
      </c>
      <c r="H18" s="23">
        <v>4</v>
      </c>
      <c r="I18" s="61">
        <v>10</v>
      </c>
      <c r="J18" s="68">
        <f t="shared" si="0"/>
        <v>17.5</v>
      </c>
      <c r="K18" s="98" t="s">
        <v>497</v>
      </c>
      <c r="L18" s="22">
        <v>7.5</v>
      </c>
      <c r="M18" s="61">
        <v>1.25</v>
      </c>
      <c r="N18" s="68">
        <f t="shared" si="1"/>
        <v>8.75</v>
      </c>
      <c r="O18" s="66">
        <f t="shared" si="2"/>
        <v>26.25</v>
      </c>
      <c r="P18" s="136">
        <v>3</v>
      </c>
      <c r="Q18" s="30">
        <f t="shared" si="3"/>
        <v>39.473684210526315</v>
      </c>
    </row>
    <row r="19" spans="1:18" s="30" customFormat="1" ht="20.25" customHeight="1" x14ac:dyDescent="0.3">
      <c r="A19" s="104">
        <v>11</v>
      </c>
      <c r="B19" s="140" t="s">
        <v>188</v>
      </c>
      <c r="C19" s="74" t="s">
        <v>66</v>
      </c>
      <c r="D19" s="74" t="s">
        <v>190</v>
      </c>
      <c r="E19" s="74" t="s">
        <v>191</v>
      </c>
      <c r="F19" s="97" t="s">
        <v>485</v>
      </c>
      <c r="G19" s="22">
        <v>4.5</v>
      </c>
      <c r="H19" s="23">
        <v>8</v>
      </c>
      <c r="I19" s="61">
        <v>6</v>
      </c>
      <c r="J19" s="68">
        <f t="shared" si="0"/>
        <v>18.5</v>
      </c>
      <c r="K19" s="98" t="s">
        <v>517</v>
      </c>
      <c r="L19" s="22">
        <v>6</v>
      </c>
      <c r="M19" s="61">
        <v>1.25</v>
      </c>
      <c r="N19" s="68">
        <f t="shared" si="1"/>
        <v>7.25</v>
      </c>
      <c r="O19" s="66">
        <f t="shared" si="2"/>
        <v>25.75</v>
      </c>
      <c r="P19" s="136">
        <v>3</v>
      </c>
      <c r="Q19" s="30">
        <f t="shared" si="3"/>
        <v>38.721804511278194</v>
      </c>
    </row>
    <row r="20" spans="1:18" s="30" customFormat="1" ht="20.25" customHeight="1" x14ac:dyDescent="0.3">
      <c r="A20" s="77">
        <v>12</v>
      </c>
      <c r="B20" s="140" t="s">
        <v>357</v>
      </c>
      <c r="C20" s="74" t="s">
        <v>89</v>
      </c>
      <c r="D20" s="74" t="s">
        <v>358</v>
      </c>
      <c r="E20" s="74" t="s">
        <v>359</v>
      </c>
      <c r="F20" s="97" t="s">
        <v>465</v>
      </c>
      <c r="G20" s="22">
        <v>3.5</v>
      </c>
      <c r="H20" s="23">
        <v>6</v>
      </c>
      <c r="I20" s="61">
        <v>9</v>
      </c>
      <c r="J20" s="68">
        <f t="shared" si="0"/>
        <v>18.5</v>
      </c>
      <c r="K20" s="98" t="s">
        <v>496</v>
      </c>
      <c r="L20" s="22">
        <v>3.5</v>
      </c>
      <c r="M20" s="61">
        <v>3.75</v>
      </c>
      <c r="N20" s="68">
        <f t="shared" si="1"/>
        <v>7.25</v>
      </c>
      <c r="O20" s="66">
        <f t="shared" si="2"/>
        <v>25.75</v>
      </c>
      <c r="P20" s="136">
        <v>3</v>
      </c>
      <c r="Q20" s="30">
        <f t="shared" si="3"/>
        <v>38.721804511278194</v>
      </c>
    </row>
    <row r="21" spans="1:18" s="30" customFormat="1" ht="20.25" customHeight="1" x14ac:dyDescent="0.3">
      <c r="A21" s="104">
        <v>13</v>
      </c>
      <c r="B21" s="140" t="s">
        <v>373</v>
      </c>
      <c r="C21" s="74" t="s">
        <v>90</v>
      </c>
      <c r="D21" s="74" t="s">
        <v>374</v>
      </c>
      <c r="E21" s="74" t="s">
        <v>375</v>
      </c>
      <c r="F21" s="97" t="s">
        <v>469</v>
      </c>
      <c r="G21" s="22">
        <v>2.5</v>
      </c>
      <c r="H21" s="23">
        <v>5</v>
      </c>
      <c r="I21" s="61">
        <v>8</v>
      </c>
      <c r="J21" s="68">
        <f t="shared" si="0"/>
        <v>15.5</v>
      </c>
      <c r="K21" s="98" t="s">
        <v>498</v>
      </c>
      <c r="L21" s="22">
        <v>5.5</v>
      </c>
      <c r="M21" s="61">
        <v>2.5</v>
      </c>
      <c r="N21" s="68">
        <f t="shared" si="1"/>
        <v>8</v>
      </c>
      <c r="O21" s="66">
        <f t="shared" si="2"/>
        <v>23.5</v>
      </c>
      <c r="P21" s="136">
        <v>3</v>
      </c>
      <c r="Q21" s="30">
        <f t="shared" si="3"/>
        <v>35.338345864661655</v>
      </c>
    </row>
    <row r="22" spans="1:18" s="30" customFormat="1" ht="20.25" customHeight="1" x14ac:dyDescent="0.3">
      <c r="A22" s="104">
        <v>14</v>
      </c>
      <c r="B22" s="140" t="s">
        <v>201</v>
      </c>
      <c r="C22" s="75" t="s">
        <v>202</v>
      </c>
      <c r="D22" s="75" t="s">
        <v>203</v>
      </c>
      <c r="E22" s="74" t="s">
        <v>204</v>
      </c>
      <c r="F22" s="97" t="s">
        <v>493</v>
      </c>
      <c r="G22" s="22">
        <v>4</v>
      </c>
      <c r="H22" s="23">
        <v>6</v>
      </c>
      <c r="I22" s="61">
        <v>5.5</v>
      </c>
      <c r="J22" s="68">
        <f t="shared" si="0"/>
        <v>15.5</v>
      </c>
      <c r="K22" s="98" t="s">
        <v>524</v>
      </c>
      <c r="L22" s="22">
        <v>8</v>
      </c>
      <c r="M22" s="61">
        <v>0</v>
      </c>
      <c r="N22" s="68">
        <f t="shared" si="1"/>
        <v>8</v>
      </c>
      <c r="O22" s="66">
        <f t="shared" si="2"/>
        <v>23.5</v>
      </c>
      <c r="P22" s="136">
        <v>3</v>
      </c>
      <c r="Q22" s="30">
        <f t="shared" si="3"/>
        <v>35.338345864661655</v>
      </c>
    </row>
    <row r="23" spans="1:18" s="30" customFormat="1" ht="20.25" customHeight="1" x14ac:dyDescent="0.3">
      <c r="A23" s="77">
        <v>15</v>
      </c>
      <c r="B23" s="140" t="s">
        <v>175</v>
      </c>
      <c r="C23" s="74" t="s">
        <v>176</v>
      </c>
      <c r="D23" s="74" t="s">
        <v>64</v>
      </c>
      <c r="E23" s="74" t="s">
        <v>177</v>
      </c>
      <c r="F23" s="97" t="s">
        <v>475</v>
      </c>
      <c r="G23" s="22">
        <v>1.5</v>
      </c>
      <c r="H23" s="23">
        <v>6</v>
      </c>
      <c r="I23" s="61">
        <v>5.5</v>
      </c>
      <c r="J23" s="68">
        <f t="shared" si="0"/>
        <v>13</v>
      </c>
      <c r="K23" s="98" t="s">
        <v>507</v>
      </c>
      <c r="L23" s="22">
        <v>6.5</v>
      </c>
      <c r="M23" s="61">
        <v>3.75</v>
      </c>
      <c r="N23" s="68">
        <f t="shared" si="1"/>
        <v>10.25</v>
      </c>
      <c r="O23" s="66">
        <f t="shared" si="2"/>
        <v>23.25</v>
      </c>
      <c r="P23" s="136">
        <v>3</v>
      </c>
      <c r="Q23" s="30">
        <f t="shared" si="3"/>
        <v>34.962406015037594</v>
      </c>
    </row>
    <row r="24" spans="1:18" s="30" customFormat="1" ht="20.25" customHeight="1" x14ac:dyDescent="0.3">
      <c r="A24" s="77">
        <v>16</v>
      </c>
      <c r="B24" s="140" t="s">
        <v>115</v>
      </c>
      <c r="C24" s="74" t="s">
        <v>81</v>
      </c>
      <c r="D24" s="74" t="s">
        <v>117</v>
      </c>
      <c r="E24" s="74" t="s">
        <v>119</v>
      </c>
      <c r="F24" s="97" t="s">
        <v>472</v>
      </c>
      <c r="G24" s="22">
        <v>2.5</v>
      </c>
      <c r="H24" s="23">
        <v>3</v>
      </c>
      <c r="I24" s="61">
        <v>8.5</v>
      </c>
      <c r="J24" s="68">
        <f t="shared" si="0"/>
        <v>14</v>
      </c>
      <c r="K24" s="98" t="s">
        <v>506</v>
      </c>
      <c r="L24" s="22">
        <v>4</v>
      </c>
      <c r="M24" s="61">
        <v>5</v>
      </c>
      <c r="N24" s="68">
        <f t="shared" si="1"/>
        <v>9</v>
      </c>
      <c r="O24" s="66">
        <f t="shared" si="2"/>
        <v>23</v>
      </c>
      <c r="P24" s="136">
        <v>3</v>
      </c>
      <c r="Q24" s="30">
        <f t="shared" si="3"/>
        <v>34.586466165413533</v>
      </c>
    </row>
    <row r="25" spans="1:18" s="30" customFormat="1" ht="20.25" customHeight="1" x14ac:dyDescent="0.3">
      <c r="A25" s="77">
        <v>17</v>
      </c>
      <c r="B25" s="101" t="s">
        <v>161</v>
      </c>
      <c r="C25" s="74" t="s">
        <v>79</v>
      </c>
      <c r="D25" s="74" t="s">
        <v>162</v>
      </c>
      <c r="E25" s="74" t="s">
        <v>164</v>
      </c>
      <c r="F25" s="97" t="s">
        <v>474</v>
      </c>
      <c r="G25" s="22">
        <v>3</v>
      </c>
      <c r="H25" s="23">
        <v>2</v>
      </c>
      <c r="I25" s="61">
        <v>7.5</v>
      </c>
      <c r="J25" s="68">
        <f t="shared" si="0"/>
        <v>12.5</v>
      </c>
      <c r="K25" s="98" t="s">
        <v>505</v>
      </c>
      <c r="L25" s="22">
        <v>7.5</v>
      </c>
      <c r="M25" s="61">
        <v>2.5</v>
      </c>
      <c r="N25" s="68">
        <f t="shared" si="1"/>
        <v>10</v>
      </c>
      <c r="O25" s="66">
        <f t="shared" si="2"/>
        <v>22.5</v>
      </c>
      <c r="P25" s="25">
        <v>4</v>
      </c>
      <c r="Q25" s="30">
        <f t="shared" si="3"/>
        <v>33.834586466165412</v>
      </c>
    </row>
    <row r="26" spans="1:18" s="30" customFormat="1" ht="20.25" customHeight="1" x14ac:dyDescent="0.3">
      <c r="A26" s="77">
        <v>18</v>
      </c>
      <c r="B26" s="75" t="s">
        <v>318</v>
      </c>
      <c r="C26" s="75" t="s">
        <v>80</v>
      </c>
      <c r="D26" s="74" t="s">
        <v>319</v>
      </c>
      <c r="E26" s="74" t="s">
        <v>320</v>
      </c>
      <c r="F26" s="97" t="s">
        <v>479</v>
      </c>
      <c r="G26" s="22">
        <v>1</v>
      </c>
      <c r="H26" s="23">
        <v>0</v>
      </c>
      <c r="I26" s="61">
        <v>9</v>
      </c>
      <c r="J26" s="68">
        <f t="shared" si="0"/>
        <v>10</v>
      </c>
      <c r="K26" s="98" t="s">
        <v>511</v>
      </c>
      <c r="L26" s="22">
        <v>7</v>
      </c>
      <c r="M26" s="61">
        <v>5</v>
      </c>
      <c r="N26" s="68">
        <f t="shared" si="1"/>
        <v>12</v>
      </c>
      <c r="O26" s="66">
        <f t="shared" si="2"/>
        <v>22</v>
      </c>
      <c r="P26" s="25">
        <v>5</v>
      </c>
      <c r="Q26" s="30">
        <f t="shared" si="3"/>
        <v>33.082706766917291</v>
      </c>
    </row>
    <row r="27" spans="1:18" s="30" customFormat="1" ht="20.25" customHeight="1" x14ac:dyDescent="0.3">
      <c r="A27" s="104">
        <v>19</v>
      </c>
      <c r="B27" s="74" t="s">
        <v>249</v>
      </c>
      <c r="C27" s="74" t="s">
        <v>74</v>
      </c>
      <c r="D27" s="74" t="s">
        <v>250</v>
      </c>
      <c r="E27" s="74" t="s">
        <v>252</v>
      </c>
      <c r="F27" s="97" t="s">
        <v>466</v>
      </c>
      <c r="G27" s="22">
        <v>2</v>
      </c>
      <c r="H27" s="23">
        <v>3</v>
      </c>
      <c r="I27" s="61">
        <v>8</v>
      </c>
      <c r="J27" s="68">
        <f t="shared" si="0"/>
        <v>13</v>
      </c>
      <c r="K27" s="98" t="s">
        <v>499</v>
      </c>
      <c r="L27" s="22">
        <v>7</v>
      </c>
      <c r="M27" s="61">
        <v>1.25</v>
      </c>
      <c r="N27" s="68">
        <f t="shared" si="1"/>
        <v>8.25</v>
      </c>
      <c r="O27" s="66">
        <f t="shared" si="2"/>
        <v>21.25</v>
      </c>
      <c r="P27" s="25">
        <v>6</v>
      </c>
      <c r="Q27" s="30">
        <f t="shared" si="3"/>
        <v>31.954887218045112</v>
      </c>
    </row>
    <row r="28" spans="1:18" s="30" customFormat="1" ht="20.25" customHeight="1" x14ac:dyDescent="0.3">
      <c r="A28" s="104">
        <v>20</v>
      </c>
      <c r="B28" s="74" t="s">
        <v>417</v>
      </c>
      <c r="C28" s="74" t="s">
        <v>96</v>
      </c>
      <c r="D28" s="74" t="s">
        <v>415</v>
      </c>
      <c r="E28" s="74" t="s">
        <v>416</v>
      </c>
      <c r="F28" s="97" t="s">
        <v>494</v>
      </c>
      <c r="G28" s="22">
        <v>2</v>
      </c>
      <c r="H28" s="23">
        <v>3</v>
      </c>
      <c r="I28" s="61">
        <v>8.5</v>
      </c>
      <c r="J28" s="68">
        <f t="shared" si="0"/>
        <v>13.5</v>
      </c>
      <c r="K28" s="98" t="s">
        <v>526</v>
      </c>
      <c r="L28" s="22">
        <v>5</v>
      </c>
      <c r="M28" s="61">
        <v>2.5</v>
      </c>
      <c r="N28" s="68">
        <f t="shared" si="1"/>
        <v>7.5</v>
      </c>
      <c r="O28" s="66">
        <f t="shared" si="2"/>
        <v>21</v>
      </c>
      <c r="P28" s="147" t="s">
        <v>786</v>
      </c>
      <c r="Q28" s="30">
        <f t="shared" si="3"/>
        <v>31.578947368421051</v>
      </c>
      <c r="R28" s="12"/>
    </row>
    <row r="29" spans="1:18" s="30" customFormat="1" ht="20.25" customHeight="1" x14ac:dyDescent="0.3">
      <c r="A29" s="77">
        <v>21</v>
      </c>
      <c r="B29" s="74" t="s">
        <v>143</v>
      </c>
      <c r="C29" s="74" t="s">
        <v>144</v>
      </c>
      <c r="D29" s="74" t="s">
        <v>111</v>
      </c>
      <c r="E29" s="74" t="s">
        <v>146</v>
      </c>
      <c r="F29" s="97" t="s">
        <v>470</v>
      </c>
      <c r="G29" s="22">
        <v>3</v>
      </c>
      <c r="H29" s="23">
        <v>5</v>
      </c>
      <c r="I29" s="61">
        <v>7</v>
      </c>
      <c r="J29" s="68">
        <f t="shared" si="0"/>
        <v>15</v>
      </c>
      <c r="K29" s="98" t="s">
        <v>503</v>
      </c>
      <c r="L29" s="22">
        <v>6</v>
      </c>
      <c r="M29" s="61">
        <v>0</v>
      </c>
      <c r="N29" s="68">
        <f t="shared" si="1"/>
        <v>6</v>
      </c>
      <c r="O29" s="66">
        <f t="shared" si="2"/>
        <v>21</v>
      </c>
      <c r="P29" s="147" t="s">
        <v>786</v>
      </c>
      <c r="Q29" s="30">
        <f t="shared" si="3"/>
        <v>31.578947368421051</v>
      </c>
    </row>
    <row r="30" spans="1:18" s="30" customFormat="1" ht="20.25" customHeight="1" x14ac:dyDescent="0.3">
      <c r="A30" s="104">
        <v>22</v>
      </c>
      <c r="B30" s="74" t="s">
        <v>248</v>
      </c>
      <c r="C30" s="74" t="s">
        <v>74</v>
      </c>
      <c r="D30" s="74" t="s">
        <v>75</v>
      </c>
      <c r="E30" s="74" t="s">
        <v>251</v>
      </c>
      <c r="F30" s="97" t="s">
        <v>491</v>
      </c>
      <c r="G30" s="22">
        <v>4</v>
      </c>
      <c r="H30" s="23">
        <v>3</v>
      </c>
      <c r="I30" s="61">
        <v>8</v>
      </c>
      <c r="J30" s="68">
        <f t="shared" si="0"/>
        <v>15</v>
      </c>
      <c r="K30" s="98" t="s">
        <v>519</v>
      </c>
      <c r="L30" s="22">
        <v>4</v>
      </c>
      <c r="M30" s="61">
        <v>1.25</v>
      </c>
      <c r="N30" s="68">
        <f t="shared" si="1"/>
        <v>5.25</v>
      </c>
      <c r="O30" s="66">
        <f t="shared" si="2"/>
        <v>20.25</v>
      </c>
      <c r="P30" s="147" t="s">
        <v>787</v>
      </c>
      <c r="Q30" s="30">
        <f t="shared" si="3"/>
        <v>30.451127819548873</v>
      </c>
    </row>
    <row r="31" spans="1:18" s="30" customFormat="1" ht="20.25" customHeight="1" x14ac:dyDescent="0.3">
      <c r="A31" s="104">
        <v>23</v>
      </c>
      <c r="B31" s="75" t="s">
        <v>384</v>
      </c>
      <c r="C31" s="74" t="s">
        <v>91</v>
      </c>
      <c r="D31" s="74" t="s">
        <v>385</v>
      </c>
      <c r="E31" s="74" t="s">
        <v>386</v>
      </c>
      <c r="F31" s="97" t="s">
        <v>471</v>
      </c>
      <c r="G31" s="22">
        <v>1.5</v>
      </c>
      <c r="H31" s="23">
        <v>3</v>
      </c>
      <c r="I31" s="61">
        <v>7</v>
      </c>
      <c r="J31" s="68">
        <f t="shared" si="0"/>
        <v>11.5</v>
      </c>
      <c r="K31" s="98" t="s">
        <v>501</v>
      </c>
      <c r="L31" s="22">
        <v>4.5</v>
      </c>
      <c r="M31" s="61">
        <v>3.75</v>
      </c>
      <c r="N31" s="68">
        <f t="shared" si="1"/>
        <v>8.25</v>
      </c>
      <c r="O31" s="66">
        <f t="shared" si="2"/>
        <v>19.75</v>
      </c>
      <c r="P31" s="147" t="s">
        <v>788</v>
      </c>
      <c r="Q31" s="30">
        <f t="shared" si="3"/>
        <v>29.699248120300751</v>
      </c>
    </row>
    <row r="32" spans="1:18" s="30" customFormat="1" ht="20.25" customHeight="1" x14ac:dyDescent="0.3">
      <c r="A32" s="77">
        <v>24</v>
      </c>
      <c r="B32" s="75" t="s">
        <v>420</v>
      </c>
      <c r="C32" s="74" t="s">
        <v>82</v>
      </c>
      <c r="D32" s="74" t="s">
        <v>421</v>
      </c>
      <c r="E32" s="74" t="s">
        <v>297</v>
      </c>
      <c r="F32" s="97" t="s">
        <v>481</v>
      </c>
      <c r="G32" s="22">
        <v>2.5</v>
      </c>
      <c r="H32" s="23">
        <v>2</v>
      </c>
      <c r="I32" s="61">
        <v>6.5</v>
      </c>
      <c r="J32" s="68">
        <f t="shared" si="0"/>
        <v>11</v>
      </c>
      <c r="K32" s="98" t="s">
        <v>510</v>
      </c>
      <c r="L32" s="22">
        <v>5.5</v>
      </c>
      <c r="M32" s="61">
        <v>2.5</v>
      </c>
      <c r="N32" s="68">
        <f t="shared" si="1"/>
        <v>8</v>
      </c>
      <c r="O32" s="66">
        <f t="shared" si="2"/>
        <v>19</v>
      </c>
      <c r="P32" s="147" t="s">
        <v>789</v>
      </c>
      <c r="Q32" s="30">
        <f t="shared" si="3"/>
        <v>28.571428571428573</v>
      </c>
    </row>
    <row r="33" spans="1:18" s="30" customFormat="1" ht="20.25" customHeight="1" x14ac:dyDescent="0.3">
      <c r="A33" s="104">
        <v>25</v>
      </c>
      <c r="B33" s="75" t="s">
        <v>213</v>
      </c>
      <c r="C33" s="74" t="s">
        <v>78</v>
      </c>
      <c r="D33" s="75" t="s">
        <v>214</v>
      </c>
      <c r="E33" s="75" t="s">
        <v>215</v>
      </c>
      <c r="F33" s="97" t="s">
        <v>464</v>
      </c>
      <c r="G33" s="22">
        <v>2.5</v>
      </c>
      <c r="H33" s="23">
        <v>0</v>
      </c>
      <c r="I33" s="61">
        <v>9</v>
      </c>
      <c r="J33" s="68">
        <f t="shared" si="0"/>
        <v>11.5</v>
      </c>
      <c r="K33" s="98" t="s">
        <v>502</v>
      </c>
      <c r="L33" s="22">
        <v>3.5</v>
      </c>
      <c r="M33" s="61">
        <v>3.75</v>
      </c>
      <c r="N33" s="68">
        <f t="shared" si="1"/>
        <v>7.25</v>
      </c>
      <c r="O33" s="66">
        <f t="shared" si="2"/>
        <v>18.75</v>
      </c>
      <c r="P33" s="147" t="s">
        <v>790</v>
      </c>
      <c r="Q33" s="30">
        <f t="shared" si="3"/>
        <v>28.195488721804512</v>
      </c>
    </row>
    <row r="34" spans="1:18" s="30" customFormat="1" ht="20.25" customHeight="1" x14ac:dyDescent="0.3">
      <c r="A34" s="104">
        <v>26</v>
      </c>
      <c r="B34" s="74" t="s">
        <v>337</v>
      </c>
      <c r="C34" s="75" t="s">
        <v>87</v>
      </c>
      <c r="D34" s="74" t="s">
        <v>338</v>
      </c>
      <c r="E34" s="74" t="s">
        <v>339</v>
      </c>
      <c r="F34" s="97" t="s">
        <v>477</v>
      </c>
      <c r="G34" s="22">
        <v>3.5</v>
      </c>
      <c r="H34" s="23">
        <v>1</v>
      </c>
      <c r="I34" s="61">
        <v>8</v>
      </c>
      <c r="J34" s="68">
        <f t="shared" si="0"/>
        <v>12.5</v>
      </c>
      <c r="K34" s="98" t="s">
        <v>513</v>
      </c>
      <c r="L34" s="22">
        <v>4.5</v>
      </c>
      <c r="M34" s="61">
        <v>1.25</v>
      </c>
      <c r="N34" s="68">
        <f t="shared" si="1"/>
        <v>5.75</v>
      </c>
      <c r="O34" s="66">
        <f t="shared" si="2"/>
        <v>18.25</v>
      </c>
      <c r="P34" s="147" t="s">
        <v>791</v>
      </c>
      <c r="Q34" s="30">
        <f t="shared" si="3"/>
        <v>27.443609022556391</v>
      </c>
    </row>
    <row r="35" spans="1:18" s="30" customFormat="1" ht="20.25" customHeight="1" x14ac:dyDescent="0.3">
      <c r="A35" s="77">
        <v>27</v>
      </c>
      <c r="B35" s="75" t="s">
        <v>328</v>
      </c>
      <c r="C35" s="75" t="s">
        <v>86</v>
      </c>
      <c r="D35" s="74" t="s">
        <v>24</v>
      </c>
      <c r="E35" s="74" t="s">
        <v>329</v>
      </c>
      <c r="F35" s="97" t="s">
        <v>487</v>
      </c>
      <c r="G35" s="22">
        <v>3</v>
      </c>
      <c r="H35" s="23">
        <v>1</v>
      </c>
      <c r="I35" s="61">
        <v>6</v>
      </c>
      <c r="J35" s="68">
        <f t="shared" si="0"/>
        <v>10</v>
      </c>
      <c r="K35" s="98" t="s">
        <v>522</v>
      </c>
      <c r="L35" s="22">
        <v>4.5</v>
      </c>
      <c r="M35" s="61">
        <v>3.75</v>
      </c>
      <c r="N35" s="68">
        <f t="shared" si="1"/>
        <v>8.25</v>
      </c>
      <c r="O35" s="66">
        <f t="shared" si="2"/>
        <v>18.25</v>
      </c>
      <c r="P35" s="147" t="s">
        <v>791</v>
      </c>
      <c r="Q35" s="30">
        <f t="shared" si="3"/>
        <v>27.443609022556391</v>
      </c>
    </row>
    <row r="36" spans="1:18" s="30" customFormat="1" ht="20.25" customHeight="1" x14ac:dyDescent="0.3">
      <c r="A36" s="77">
        <v>28</v>
      </c>
      <c r="B36" s="74" t="s">
        <v>142</v>
      </c>
      <c r="C36" s="74" t="s">
        <v>144</v>
      </c>
      <c r="D36" s="74" t="s">
        <v>422</v>
      </c>
      <c r="E36" s="74" t="s">
        <v>145</v>
      </c>
      <c r="F36" s="97" t="s">
        <v>488</v>
      </c>
      <c r="G36" s="22">
        <v>2.5</v>
      </c>
      <c r="H36" s="23">
        <v>2</v>
      </c>
      <c r="I36" s="61">
        <v>6</v>
      </c>
      <c r="J36" s="68">
        <f t="shared" si="0"/>
        <v>10.5</v>
      </c>
      <c r="K36" s="98" t="s">
        <v>516</v>
      </c>
      <c r="L36" s="22">
        <v>6</v>
      </c>
      <c r="M36" s="61">
        <v>1.25</v>
      </c>
      <c r="N36" s="68">
        <f t="shared" si="1"/>
        <v>7.25</v>
      </c>
      <c r="O36" s="66">
        <f t="shared" si="2"/>
        <v>17.75</v>
      </c>
      <c r="P36" s="147" t="s">
        <v>792</v>
      </c>
      <c r="Q36" s="30">
        <f t="shared" si="3"/>
        <v>26.69172932330827</v>
      </c>
    </row>
    <row r="37" spans="1:18" s="30" customFormat="1" ht="20.25" customHeight="1" x14ac:dyDescent="0.3">
      <c r="A37" s="77">
        <v>29</v>
      </c>
      <c r="B37" s="70" t="s">
        <v>443</v>
      </c>
      <c r="C37" s="69" t="s">
        <v>176</v>
      </c>
      <c r="D37" s="106" t="s">
        <v>445</v>
      </c>
      <c r="E37" s="69" t="s">
        <v>444</v>
      </c>
      <c r="F37" s="97" t="s">
        <v>483</v>
      </c>
      <c r="G37" s="22">
        <v>2.5</v>
      </c>
      <c r="H37" s="23">
        <v>3</v>
      </c>
      <c r="I37" s="61">
        <v>6.5</v>
      </c>
      <c r="J37" s="68">
        <f t="shared" si="0"/>
        <v>12</v>
      </c>
      <c r="K37" s="98" t="s">
        <v>509</v>
      </c>
      <c r="L37" s="22">
        <v>3.5</v>
      </c>
      <c r="M37" s="61">
        <v>1.25</v>
      </c>
      <c r="N37" s="68">
        <f t="shared" si="1"/>
        <v>4.75</v>
      </c>
      <c r="O37" s="66">
        <f t="shared" si="2"/>
        <v>16.75</v>
      </c>
      <c r="P37" s="147" t="s">
        <v>793</v>
      </c>
      <c r="Q37" s="30">
        <f t="shared" si="3"/>
        <v>25.18796992481203</v>
      </c>
    </row>
    <row r="38" spans="1:18" s="30" customFormat="1" ht="20.25" customHeight="1" x14ac:dyDescent="0.3">
      <c r="A38" s="77">
        <v>30</v>
      </c>
      <c r="B38" s="74" t="s">
        <v>160</v>
      </c>
      <c r="C38" s="74" t="s">
        <v>79</v>
      </c>
      <c r="D38" s="74" t="s">
        <v>162</v>
      </c>
      <c r="E38" s="74" t="s">
        <v>163</v>
      </c>
      <c r="F38" s="97" t="s">
        <v>484</v>
      </c>
      <c r="G38" s="22">
        <v>4</v>
      </c>
      <c r="H38" s="23">
        <v>0</v>
      </c>
      <c r="I38" s="61">
        <v>5.5</v>
      </c>
      <c r="J38" s="68">
        <f t="shared" si="0"/>
        <v>9.5</v>
      </c>
      <c r="K38" s="98" t="s">
        <v>514</v>
      </c>
      <c r="L38" s="22">
        <v>5</v>
      </c>
      <c r="M38" s="61">
        <v>1.25</v>
      </c>
      <c r="N38" s="68">
        <f t="shared" si="1"/>
        <v>6.25</v>
      </c>
      <c r="O38" s="66">
        <f t="shared" si="2"/>
        <v>15.75</v>
      </c>
      <c r="P38" s="147" t="s">
        <v>794</v>
      </c>
      <c r="Q38" s="30">
        <f t="shared" si="3"/>
        <v>23.684210526315791</v>
      </c>
    </row>
    <row r="39" spans="1:18" s="30" customFormat="1" ht="20.25" customHeight="1" x14ac:dyDescent="0.3">
      <c r="A39" s="104">
        <v>31</v>
      </c>
      <c r="B39" s="75" t="s">
        <v>226</v>
      </c>
      <c r="C39" s="75" t="s">
        <v>77</v>
      </c>
      <c r="D39" s="75" t="s">
        <v>72</v>
      </c>
      <c r="E39" s="75" t="s">
        <v>227</v>
      </c>
      <c r="F39" s="97" t="s">
        <v>492</v>
      </c>
      <c r="G39" s="22">
        <v>2</v>
      </c>
      <c r="H39" s="23">
        <v>1</v>
      </c>
      <c r="I39" s="61">
        <v>5</v>
      </c>
      <c r="J39" s="68">
        <f t="shared" si="0"/>
        <v>8</v>
      </c>
      <c r="K39" s="98" t="s">
        <v>525</v>
      </c>
      <c r="L39" s="22">
        <v>4</v>
      </c>
      <c r="M39" s="61">
        <v>1.25</v>
      </c>
      <c r="N39" s="68">
        <f t="shared" si="1"/>
        <v>5.25</v>
      </c>
      <c r="O39" s="66">
        <f t="shared" si="2"/>
        <v>13.25</v>
      </c>
      <c r="P39" s="147" t="s">
        <v>795</v>
      </c>
      <c r="Q39" s="30">
        <f t="shared" si="3"/>
        <v>19.924812030075188</v>
      </c>
      <c r="R39" s="12"/>
    </row>
    <row r="40" spans="1:18" s="30" customFormat="1" ht="20.25" customHeight="1" x14ac:dyDescent="0.3">
      <c r="A40" s="104">
        <v>32</v>
      </c>
      <c r="B40" s="80" t="s">
        <v>451</v>
      </c>
      <c r="C40" s="79" t="s">
        <v>448</v>
      </c>
      <c r="D40" s="80" t="s">
        <v>452</v>
      </c>
      <c r="E40" s="79" t="s">
        <v>453</v>
      </c>
      <c r="F40" s="97" t="s">
        <v>486</v>
      </c>
      <c r="G40" s="22">
        <v>1</v>
      </c>
      <c r="H40" s="23">
        <v>1</v>
      </c>
      <c r="I40" s="61">
        <v>5.5</v>
      </c>
      <c r="J40" s="68">
        <f t="shared" si="0"/>
        <v>7.5</v>
      </c>
      <c r="K40" s="98" t="s">
        <v>512</v>
      </c>
      <c r="L40" s="22">
        <v>3</v>
      </c>
      <c r="M40" s="61">
        <v>1.25</v>
      </c>
      <c r="N40" s="68">
        <f t="shared" si="1"/>
        <v>4.25</v>
      </c>
      <c r="O40" s="66">
        <f t="shared" si="2"/>
        <v>11.75</v>
      </c>
      <c r="P40" s="147" t="s">
        <v>796</v>
      </c>
      <c r="Q40" s="30">
        <f t="shared" si="3"/>
        <v>17.669172932330827</v>
      </c>
    </row>
    <row r="41" spans="1:18" s="30" customFormat="1" ht="20.25" customHeight="1" x14ac:dyDescent="0.3">
      <c r="A41" s="77">
        <v>33</v>
      </c>
      <c r="B41" s="74" t="s">
        <v>272</v>
      </c>
      <c r="C41" s="74" t="s">
        <v>70</v>
      </c>
      <c r="D41" s="74" t="s">
        <v>71</v>
      </c>
      <c r="E41" s="74" t="s">
        <v>275</v>
      </c>
      <c r="F41" s="91"/>
      <c r="G41" s="22"/>
      <c r="H41" s="23"/>
      <c r="I41" s="61"/>
      <c r="J41" s="68"/>
      <c r="K41" s="95"/>
      <c r="L41" s="24"/>
      <c r="M41" s="24"/>
      <c r="N41" s="67"/>
      <c r="O41" s="66"/>
      <c r="P41" s="25"/>
    </row>
    <row r="42" spans="1:18" ht="20.25" customHeight="1" x14ac:dyDescent="0.3">
      <c r="D42" s="64" t="s">
        <v>42</v>
      </c>
      <c r="G42" s="111">
        <v>5</v>
      </c>
      <c r="H42" s="111">
        <v>20</v>
      </c>
      <c r="I42" s="111">
        <v>11.5</v>
      </c>
      <c r="J42" s="112">
        <v>36.5</v>
      </c>
      <c r="K42" s="112"/>
      <c r="L42" s="113">
        <v>15</v>
      </c>
      <c r="M42" s="113">
        <v>15</v>
      </c>
      <c r="N42" s="113">
        <v>30</v>
      </c>
      <c r="O42" s="114"/>
    </row>
  </sheetData>
  <autoFilter ref="A8:R8">
    <sortState ref="A9:R42">
      <sortCondition descending="1" ref="O8"/>
    </sortState>
  </autoFilter>
  <mergeCells count="4">
    <mergeCell ref="L6:N6"/>
    <mergeCell ref="A6:A7"/>
    <mergeCell ref="B6:C6"/>
    <mergeCell ref="G6:J6"/>
  </mergeCells>
  <phoneticPr fontId="0" type="noConversion"/>
  <printOptions horizontalCentered="1" verticalCentered="1"/>
  <pageMargins left="0.7" right="0.7" top="0.75" bottom="0.75" header="0.3" footer="0.3"/>
  <pageSetup paperSize="9" scale="68" orientation="landscape" r:id="rId1"/>
  <headerFooter alignWithMargins="0"/>
  <rowBreaks count="1" manualBreakCount="1">
    <brk id="4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topLeftCell="A24" zoomScale="115" zoomScaleNormal="75" zoomScaleSheetLayoutView="115" workbookViewId="0">
      <selection activeCell="C53" sqref="C53"/>
    </sheetView>
  </sheetViews>
  <sheetFormatPr defaultRowHeight="17.25" customHeight="1" x14ac:dyDescent="0.3"/>
  <cols>
    <col min="1" max="1" width="5.140625" style="35" customWidth="1"/>
    <col min="2" max="2" width="48.42578125" style="31" customWidth="1"/>
    <col min="3" max="3" width="42.140625" style="10" customWidth="1"/>
    <col min="4" max="4" width="60.42578125" style="10" customWidth="1"/>
    <col min="5" max="5" width="25.140625" style="10" customWidth="1"/>
    <col min="6" max="6" width="14.5703125" style="10" customWidth="1"/>
    <col min="7" max="9" width="12.42578125" style="10" customWidth="1"/>
    <col min="10" max="11" width="12.42578125" style="11" customWidth="1"/>
    <col min="12" max="15" width="12.42578125" style="12" customWidth="1"/>
    <col min="16" max="16" width="12.42578125" style="31" customWidth="1"/>
    <col min="17" max="16384" width="9.140625" style="12"/>
  </cols>
  <sheetData>
    <row r="1" spans="1:17" s="46" customFormat="1" ht="17.25" customHeight="1" x14ac:dyDescent="0.3">
      <c r="A1" s="38"/>
      <c r="B1" s="39"/>
      <c r="C1" s="2"/>
      <c r="D1" s="2"/>
      <c r="E1" s="2"/>
      <c r="F1" s="2"/>
      <c r="G1" s="40" t="s">
        <v>0</v>
      </c>
      <c r="H1" s="43"/>
      <c r="I1" s="42"/>
      <c r="J1" s="44"/>
      <c r="K1" s="44"/>
      <c r="L1" s="6"/>
      <c r="M1" s="39"/>
      <c r="N1" s="6"/>
      <c r="O1" s="40"/>
      <c r="P1" s="45"/>
    </row>
    <row r="2" spans="1:17" s="46" customFormat="1" ht="17.25" customHeight="1" x14ac:dyDescent="0.3">
      <c r="A2" s="38"/>
      <c r="B2" s="41"/>
      <c r="C2" s="41"/>
      <c r="D2" s="41"/>
      <c r="E2" s="41"/>
      <c r="F2" s="41"/>
      <c r="G2" s="40" t="s">
        <v>418</v>
      </c>
      <c r="H2" s="43"/>
      <c r="I2" s="2"/>
      <c r="J2" s="2"/>
      <c r="K2" s="2"/>
      <c r="L2" s="6"/>
      <c r="M2" s="2"/>
      <c r="N2" s="6"/>
      <c r="O2" s="40"/>
      <c r="P2" s="45"/>
    </row>
    <row r="3" spans="1:17" s="46" customFormat="1" ht="17.25" customHeight="1" x14ac:dyDescent="0.3">
      <c r="A3" s="38"/>
      <c r="B3" s="41"/>
      <c r="C3" s="41"/>
      <c r="D3" s="41"/>
      <c r="E3" s="41"/>
      <c r="F3" s="41"/>
      <c r="G3" s="47" t="s">
        <v>19</v>
      </c>
      <c r="H3" s="43"/>
      <c r="I3" s="2"/>
      <c r="J3" s="2"/>
      <c r="K3" s="2"/>
      <c r="L3" s="6"/>
      <c r="M3" s="2"/>
      <c r="N3" s="6"/>
      <c r="O3" s="40"/>
      <c r="P3" s="45"/>
    </row>
    <row r="4" spans="1:17" s="46" customFormat="1" ht="17.25" customHeight="1" x14ac:dyDescent="0.3">
      <c r="A4" s="38"/>
      <c r="B4" s="41"/>
      <c r="C4" s="41"/>
      <c r="D4" s="41"/>
      <c r="E4" s="41"/>
      <c r="F4" s="41"/>
      <c r="G4" s="48" t="s">
        <v>13</v>
      </c>
      <c r="H4" s="43"/>
      <c r="I4" s="2"/>
      <c r="J4" s="2"/>
      <c r="K4" s="2"/>
      <c r="L4" s="6"/>
      <c r="M4" s="2"/>
      <c r="N4" s="6"/>
      <c r="O4" s="40"/>
      <c r="P4" s="45"/>
    </row>
    <row r="5" spans="1:17" s="46" customFormat="1" ht="17.25" customHeight="1" x14ac:dyDescent="0.3">
      <c r="A5" s="38"/>
      <c r="B5" s="39"/>
      <c r="C5" s="2"/>
      <c r="D5" s="2"/>
      <c r="E5" s="2"/>
      <c r="F5" s="2"/>
      <c r="G5" s="40"/>
      <c r="H5" s="42"/>
      <c r="I5" s="44"/>
      <c r="J5" s="44"/>
      <c r="K5" s="44"/>
      <c r="L5" s="6" t="s">
        <v>778</v>
      </c>
      <c r="M5" s="39" t="s">
        <v>779</v>
      </c>
      <c r="N5" s="6"/>
      <c r="O5" s="40"/>
      <c r="P5" s="45"/>
    </row>
    <row r="6" spans="1:17" ht="17.25" customHeight="1" x14ac:dyDescent="0.3">
      <c r="A6" s="161" t="s">
        <v>7</v>
      </c>
      <c r="B6" s="158" t="s">
        <v>8</v>
      </c>
      <c r="C6" s="158"/>
      <c r="D6" s="15"/>
      <c r="E6" s="15"/>
      <c r="F6" s="89"/>
      <c r="G6" s="160" t="s">
        <v>43</v>
      </c>
      <c r="H6" s="160"/>
      <c r="I6" s="160"/>
      <c r="J6" s="160"/>
      <c r="K6" s="93"/>
      <c r="L6" s="158" t="s">
        <v>11</v>
      </c>
      <c r="M6" s="158"/>
      <c r="N6" s="158"/>
      <c r="O6" s="16"/>
      <c r="P6" s="28"/>
    </row>
    <row r="7" spans="1:17" ht="33.75" customHeight="1" x14ac:dyDescent="0.3">
      <c r="A7" s="162"/>
      <c r="B7" s="19" t="s">
        <v>3</v>
      </c>
      <c r="C7" s="18" t="s">
        <v>16</v>
      </c>
      <c r="D7" s="18" t="s">
        <v>18</v>
      </c>
      <c r="E7" s="18" t="s">
        <v>21</v>
      </c>
      <c r="F7" s="90" t="s">
        <v>461</v>
      </c>
      <c r="G7" s="49" t="s">
        <v>4</v>
      </c>
      <c r="H7" s="49" t="s">
        <v>5</v>
      </c>
      <c r="I7" s="49" t="s">
        <v>6</v>
      </c>
      <c r="J7" s="49" t="s">
        <v>1</v>
      </c>
      <c r="K7" s="90" t="s">
        <v>461</v>
      </c>
      <c r="L7" s="49" t="s">
        <v>9</v>
      </c>
      <c r="M7" s="49" t="s">
        <v>10</v>
      </c>
      <c r="N7" s="49" t="s">
        <v>1</v>
      </c>
      <c r="O7" s="49" t="s">
        <v>2</v>
      </c>
      <c r="P7" s="50" t="s">
        <v>20</v>
      </c>
    </row>
    <row r="8" spans="1:17" ht="33.75" customHeight="1" x14ac:dyDescent="0.3">
      <c r="A8" s="87"/>
      <c r="B8" s="19"/>
      <c r="C8" s="18"/>
      <c r="D8" s="18"/>
      <c r="E8" s="18"/>
      <c r="F8" s="102"/>
      <c r="G8" s="110"/>
      <c r="H8" s="49"/>
      <c r="I8" s="49"/>
      <c r="J8" s="49"/>
      <c r="K8" s="90"/>
      <c r="L8" s="49"/>
      <c r="M8" s="49"/>
      <c r="N8" s="49"/>
      <c r="O8" s="49"/>
      <c r="P8" s="50"/>
      <c r="Q8" s="12" t="s">
        <v>784</v>
      </c>
    </row>
    <row r="9" spans="1:17" ht="17.25" customHeight="1" x14ac:dyDescent="0.3">
      <c r="A9" s="150">
        <v>1</v>
      </c>
      <c r="B9" s="151" t="s">
        <v>287</v>
      </c>
      <c r="C9" s="123"/>
      <c r="D9" s="124" t="s">
        <v>289</v>
      </c>
      <c r="E9" s="124" t="s">
        <v>290</v>
      </c>
      <c r="F9" s="125" t="s">
        <v>535</v>
      </c>
      <c r="G9" s="126">
        <v>5.5</v>
      </c>
      <c r="H9" s="126">
        <v>11</v>
      </c>
      <c r="I9" s="126">
        <v>10</v>
      </c>
      <c r="J9" s="152">
        <f t="shared" ref="J9:J51" si="0">SUM(G9:I9)</f>
        <v>26.5</v>
      </c>
      <c r="K9" s="153" t="s">
        <v>574</v>
      </c>
      <c r="L9" s="126">
        <v>13</v>
      </c>
      <c r="M9" s="126">
        <v>1.5</v>
      </c>
      <c r="N9" s="152">
        <f t="shared" ref="N9:N51" si="1">SUM(L9:M9)</f>
        <v>14.5</v>
      </c>
      <c r="O9" s="154">
        <f t="shared" ref="O9:O51" si="2">SUM(N9,J9)</f>
        <v>41</v>
      </c>
      <c r="P9" s="155">
        <v>1</v>
      </c>
      <c r="Q9" s="12">
        <f t="shared" ref="Q9:Q49" si="3">O9*100/74</f>
        <v>55.405405405405403</v>
      </c>
    </row>
    <row r="10" spans="1:17" s="17" customFormat="1" ht="17.25" customHeight="1" x14ac:dyDescent="0.3">
      <c r="A10" s="78">
        <v>2</v>
      </c>
      <c r="B10" s="140" t="s">
        <v>205</v>
      </c>
      <c r="C10" s="74" t="s">
        <v>202</v>
      </c>
      <c r="D10" s="74" t="s">
        <v>207</v>
      </c>
      <c r="E10" s="74" t="s">
        <v>67</v>
      </c>
      <c r="F10" s="97" t="s">
        <v>551</v>
      </c>
      <c r="G10" s="73">
        <v>5.5</v>
      </c>
      <c r="H10" s="62">
        <v>9</v>
      </c>
      <c r="I10" s="62">
        <v>10.5</v>
      </c>
      <c r="J10" s="65">
        <f t="shared" si="0"/>
        <v>25</v>
      </c>
      <c r="K10" s="98" t="s">
        <v>585</v>
      </c>
      <c r="L10" s="62">
        <v>13</v>
      </c>
      <c r="M10" s="62">
        <v>1</v>
      </c>
      <c r="N10" s="65">
        <f t="shared" si="1"/>
        <v>14</v>
      </c>
      <c r="O10" s="66">
        <f t="shared" si="2"/>
        <v>39</v>
      </c>
      <c r="P10" s="137">
        <v>1</v>
      </c>
      <c r="Q10" s="17">
        <f t="shared" si="3"/>
        <v>52.702702702702702</v>
      </c>
    </row>
    <row r="11" spans="1:17" s="17" customFormat="1" ht="17.25" customHeight="1" x14ac:dyDescent="0.3">
      <c r="A11" s="78">
        <v>3</v>
      </c>
      <c r="B11" s="140" t="s">
        <v>120</v>
      </c>
      <c r="C11" s="74" t="s">
        <v>81</v>
      </c>
      <c r="D11" s="74" t="s">
        <v>123</v>
      </c>
      <c r="E11" s="74" t="s">
        <v>126</v>
      </c>
      <c r="F11" s="99" t="s">
        <v>542</v>
      </c>
      <c r="G11" s="73">
        <v>7</v>
      </c>
      <c r="H11" s="62">
        <v>5</v>
      </c>
      <c r="I11" s="62">
        <v>9.5</v>
      </c>
      <c r="J11" s="65">
        <f t="shared" si="0"/>
        <v>21.5</v>
      </c>
      <c r="K11" s="98" t="s">
        <v>577</v>
      </c>
      <c r="L11" s="62">
        <v>14</v>
      </c>
      <c r="M11" s="62">
        <v>2.5</v>
      </c>
      <c r="N11" s="65">
        <f t="shared" si="1"/>
        <v>16.5</v>
      </c>
      <c r="O11" s="66">
        <f t="shared" si="2"/>
        <v>38</v>
      </c>
      <c r="P11" s="137">
        <v>2</v>
      </c>
      <c r="Q11" s="17">
        <f t="shared" si="3"/>
        <v>51.351351351351354</v>
      </c>
    </row>
    <row r="12" spans="1:17" s="17" customFormat="1" ht="17.25" customHeight="1" x14ac:dyDescent="0.3">
      <c r="A12" s="78">
        <v>4</v>
      </c>
      <c r="B12" s="140" t="s">
        <v>45</v>
      </c>
      <c r="C12" s="74" t="s">
        <v>92</v>
      </c>
      <c r="D12" s="74" t="s">
        <v>397</v>
      </c>
      <c r="E12" s="74" t="s">
        <v>398</v>
      </c>
      <c r="F12" s="97" t="s">
        <v>552</v>
      </c>
      <c r="G12" s="73">
        <v>5</v>
      </c>
      <c r="H12" s="62">
        <v>8</v>
      </c>
      <c r="I12" s="62">
        <v>9</v>
      </c>
      <c r="J12" s="65">
        <f t="shared" si="0"/>
        <v>22</v>
      </c>
      <c r="K12" s="98" t="s">
        <v>592</v>
      </c>
      <c r="L12" s="62">
        <v>14</v>
      </c>
      <c r="M12" s="62">
        <v>1.5</v>
      </c>
      <c r="N12" s="65">
        <f t="shared" si="1"/>
        <v>15.5</v>
      </c>
      <c r="O12" s="66">
        <f t="shared" si="2"/>
        <v>37.5</v>
      </c>
      <c r="P12" s="137">
        <v>2</v>
      </c>
      <c r="Q12" s="17">
        <f t="shared" si="3"/>
        <v>50.675675675675677</v>
      </c>
    </row>
    <row r="13" spans="1:17" s="17" customFormat="1" ht="17.25" customHeight="1" x14ac:dyDescent="0.3">
      <c r="A13" s="78">
        <v>5</v>
      </c>
      <c r="B13" s="140" t="s">
        <v>46</v>
      </c>
      <c r="C13" s="74" t="s">
        <v>78</v>
      </c>
      <c r="D13" s="74" t="s">
        <v>217</v>
      </c>
      <c r="E13" s="74" t="s">
        <v>219</v>
      </c>
      <c r="F13" s="97" t="s">
        <v>555</v>
      </c>
      <c r="G13" s="73">
        <v>5</v>
      </c>
      <c r="H13" s="62">
        <v>7</v>
      </c>
      <c r="I13" s="62">
        <v>10.5</v>
      </c>
      <c r="J13" s="65">
        <f t="shared" si="0"/>
        <v>22.5</v>
      </c>
      <c r="K13" s="98" t="s">
        <v>596</v>
      </c>
      <c r="L13" s="62">
        <v>8</v>
      </c>
      <c r="M13" s="62">
        <v>6</v>
      </c>
      <c r="N13" s="65">
        <f t="shared" si="1"/>
        <v>14</v>
      </c>
      <c r="O13" s="66">
        <f t="shared" si="2"/>
        <v>36.5</v>
      </c>
      <c r="P13" s="137">
        <v>2</v>
      </c>
      <c r="Q13" s="17">
        <f t="shared" si="3"/>
        <v>49.324324324324323</v>
      </c>
    </row>
    <row r="14" spans="1:17" s="17" customFormat="1" ht="17.25" customHeight="1" x14ac:dyDescent="0.3">
      <c r="A14" s="78">
        <v>6</v>
      </c>
      <c r="B14" s="140" t="s">
        <v>216</v>
      </c>
      <c r="C14" s="74" t="s">
        <v>78</v>
      </c>
      <c r="D14" s="74" t="s">
        <v>214</v>
      </c>
      <c r="E14" s="74" t="s">
        <v>218</v>
      </c>
      <c r="F14" s="99" t="s">
        <v>536</v>
      </c>
      <c r="G14" s="73">
        <v>5.5</v>
      </c>
      <c r="H14" s="62">
        <v>8</v>
      </c>
      <c r="I14" s="62">
        <v>9.5</v>
      </c>
      <c r="J14" s="65">
        <f t="shared" si="0"/>
        <v>23</v>
      </c>
      <c r="K14" s="98" t="s">
        <v>593</v>
      </c>
      <c r="L14" s="62">
        <v>12</v>
      </c>
      <c r="M14" s="62">
        <v>1.5</v>
      </c>
      <c r="N14" s="65">
        <f t="shared" si="1"/>
        <v>13.5</v>
      </c>
      <c r="O14" s="66">
        <f t="shared" si="2"/>
        <v>36.5</v>
      </c>
      <c r="P14" s="137">
        <v>2</v>
      </c>
      <c r="Q14" s="17">
        <f t="shared" si="3"/>
        <v>49.324324324324323</v>
      </c>
    </row>
    <row r="15" spans="1:17" s="17" customFormat="1" ht="17.25" customHeight="1" x14ac:dyDescent="0.3">
      <c r="A15" s="78">
        <v>7</v>
      </c>
      <c r="B15" s="140" t="s">
        <v>63</v>
      </c>
      <c r="C15" s="74" t="s">
        <v>176</v>
      </c>
      <c r="D15" s="74" t="s">
        <v>64</v>
      </c>
      <c r="E15" s="74" t="s">
        <v>179</v>
      </c>
      <c r="F15" s="99" t="s">
        <v>545</v>
      </c>
      <c r="G15" s="73">
        <v>4</v>
      </c>
      <c r="H15" s="62">
        <v>10</v>
      </c>
      <c r="I15" s="62">
        <v>10</v>
      </c>
      <c r="J15" s="65">
        <f t="shared" si="0"/>
        <v>24</v>
      </c>
      <c r="K15" s="98" t="s">
        <v>588</v>
      </c>
      <c r="L15" s="62">
        <v>10</v>
      </c>
      <c r="M15" s="62">
        <v>1.5</v>
      </c>
      <c r="N15" s="65">
        <f t="shared" si="1"/>
        <v>11.5</v>
      </c>
      <c r="O15" s="66">
        <f t="shared" si="2"/>
        <v>35.5</v>
      </c>
      <c r="P15" s="137">
        <v>2</v>
      </c>
      <c r="Q15" s="17">
        <f t="shared" si="3"/>
        <v>47.972972972972975</v>
      </c>
    </row>
    <row r="16" spans="1:17" s="17" customFormat="1" ht="17.25" customHeight="1" x14ac:dyDescent="0.3">
      <c r="A16" s="78">
        <v>8</v>
      </c>
      <c r="B16" s="140" t="s">
        <v>284</v>
      </c>
      <c r="C16" s="74" t="s">
        <v>81</v>
      </c>
      <c r="D16" s="74" t="s">
        <v>26</v>
      </c>
      <c r="E16" s="74" t="s">
        <v>283</v>
      </c>
      <c r="F16" s="99" t="s">
        <v>532</v>
      </c>
      <c r="G16" s="73">
        <v>3</v>
      </c>
      <c r="H16" s="62">
        <v>7</v>
      </c>
      <c r="I16" s="62">
        <v>8.5</v>
      </c>
      <c r="J16" s="65">
        <f t="shared" si="0"/>
        <v>18.5</v>
      </c>
      <c r="K16" s="98" t="s">
        <v>569</v>
      </c>
      <c r="L16" s="62">
        <v>13</v>
      </c>
      <c r="M16" s="62">
        <v>3.5</v>
      </c>
      <c r="N16" s="65">
        <f t="shared" si="1"/>
        <v>16.5</v>
      </c>
      <c r="O16" s="66">
        <f t="shared" si="2"/>
        <v>35</v>
      </c>
      <c r="P16" s="137">
        <v>2</v>
      </c>
      <c r="Q16" s="17">
        <f t="shared" si="3"/>
        <v>47.297297297297298</v>
      </c>
    </row>
    <row r="17" spans="1:17" s="17" customFormat="1" ht="17.25" customHeight="1" x14ac:dyDescent="0.3">
      <c r="A17" s="78">
        <v>9</v>
      </c>
      <c r="B17" s="140" t="s">
        <v>122</v>
      </c>
      <c r="C17" s="74" t="s">
        <v>81</v>
      </c>
      <c r="D17" s="74" t="s">
        <v>125</v>
      </c>
      <c r="E17" s="74" t="s">
        <v>128</v>
      </c>
      <c r="F17" s="97" t="s">
        <v>559</v>
      </c>
      <c r="G17" s="73">
        <v>5</v>
      </c>
      <c r="H17" s="62">
        <v>8</v>
      </c>
      <c r="I17" s="62">
        <v>8.5</v>
      </c>
      <c r="J17" s="65">
        <f t="shared" si="0"/>
        <v>21.5</v>
      </c>
      <c r="K17" s="98" t="s">
        <v>600</v>
      </c>
      <c r="L17" s="62">
        <v>12</v>
      </c>
      <c r="M17" s="62">
        <v>0.5</v>
      </c>
      <c r="N17" s="65">
        <f t="shared" si="1"/>
        <v>12.5</v>
      </c>
      <c r="O17" s="66">
        <f t="shared" si="2"/>
        <v>34</v>
      </c>
      <c r="P17" s="137">
        <v>2</v>
      </c>
      <c r="Q17" s="17">
        <f t="shared" si="3"/>
        <v>45.945945945945944</v>
      </c>
    </row>
    <row r="18" spans="1:17" s="17" customFormat="1" ht="17.25" customHeight="1" x14ac:dyDescent="0.3">
      <c r="A18" s="78">
        <v>10</v>
      </c>
      <c r="B18" s="141" t="s">
        <v>264</v>
      </c>
      <c r="C18" s="74" t="s">
        <v>73</v>
      </c>
      <c r="D18" s="74" t="s">
        <v>265</v>
      </c>
      <c r="E18" s="74" t="s">
        <v>266</v>
      </c>
      <c r="F18" s="97" t="s">
        <v>558</v>
      </c>
      <c r="G18" s="73">
        <v>3.5</v>
      </c>
      <c r="H18" s="62">
        <v>5</v>
      </c>
      <c r="I18" s="62">
        <v>8</v>
      </c>
      <c r="J18" s="65">
        <f t="shared" si="0"/>
        <v>16.5</v>
      </c>
      <c r="K18" s="98" t="s">
        <v>599</v>
      </c>
      <c r="L18" s="62">
        <v>13</v>
      </c>
      <c r="M18" s="62">
        <v>2</v>
      </c>
      <c r="N18" s="65">
        <f t="shared" si="1"/>
        <v>15</v>
      </c>
      <c r="O18" s="66">
        <f t="shared" si="2"/>
        <v>31.5</v>
      </c>
      <c r="P18" s="137">
        <v>3</v>
      </c>
      <c r="Q18" s="17">
        <f t="shared" si="3"/>
        <v>42.567567567567565</v>
      </c>
    </row>
    <row r="19" spans="1:17" s="17" customFormat="1" ht="17.25" customHeight="1" x14ac:dyDescent="0.3">
      <c r="A19" s="78">
        <v>11</v>
      </c>
      <c r="B19" s="140" t="s">
        <v>253</v>
      </c>
      <c r="C19" s="74" t="s">
        <v>74</v>
      </c>
      <c r="D19" s="74" t="s">
        <v>255</v>
      </c>
      <c r="E19" s="74" t="s">
        <v>256</v>
      </c>
      <c r="F19" s="99" t="s">
        <v>530</v>
      </c>
      <c r="G19" s="73">
        <v>2</v>
      </c>
      <c r="H19" s="62">
        <v>7</v>
      </c>
      <c r="I19" s="62">
        <v>7</v>
      </c>
      <c r="J19" s="65">
        <f t="shared" si="0"/>
        <v>16</v>
      </c>
      <c r="K19" s="98" t="s">
        <v>579</v>
      </c>
      <c r="L19" s="62">
        <v>10</v>
      </c>
      <c r="M19" s="62">
        <v>5.5</v>
      </c>
      <c r="N19" s="65">
        <f t="shared" si="1"/>
        <v>15.5</v>
      </c>
      <c r="O19" s="66">
        <f t="shared" si="2"/>
        <v>31.5</v>
      </c>
      <c r="P19" s="137">
        <v>3</v>
      </c>
      <c r="Q19" s="17">
        <f t="shared" si="3"/>
        <v>42.567567567567565</v>
      </c>
    </row>
    <row r="20" spans="1:17" s="17" customFormat="1" ht="17.25" customHeight="1" x14ac:dyDescent="0.3">
      <c r="A20" s="78">
        <v>12</v>
      </c>
      <c r="B20" s="140" t="s">
        <v>228</v>
      </c>
      <c r="C20" s="75" t="s">
        <v>77</v>
      </c>
      <c r="D20" s="75" t="s">
        <v>76</v>
      </c>
      <c r="E20" s="75" t="s">
        <v>229</v>
      </c>
      <c r="F20" s="99" t="s">
        <v>527</v>
      </c>
      <c r="G20" s="73">
        <v>3</v>
      </c>
      <c r="H20" s="62">
        <v>5</v>
      </c>
      <c r="I20" s="62">
        <v>8.5</v>
      </c>
      <c r="J20" s="65">
        <f t="shared" si="0"/>
        <v>16.5</v>
      </c>
      <c r="K20" s="98" t="s">
        <v>602</v>
      </c>
      <c r="L20" s="62">
        <v>11</v>
      </c>
      <c r="M20" s="62">
        <v>3.5</v>
      </c>
      <c r="N20" s="65">
        <f t="shared" si="1"/>
        <v>14.5</v>
      </c>
      <c r="O20" s="66">
        <f t="shared" si="2"/>
        <v>31</v>
      </c>
      <c r="P20" s="137">
        <v>3</v>
      </c>
      <c r="Q20" s="17">
        <f t="shared" si="3"/>
        <v>41.891891891891895</v>
      </c>
    </row>
    <row r="21" spans="1:17" s="17" customFormat="1" ht="17.25" customHeight="1" x14ac:dyDescent="0.3">
      <c r="A21" s="78">
        <v>13</v>
      </c>
      <c r="B21" s="140" t="s">
        <v>148</v>
      </c>
      <c r="C21" s="74" t="s">
        <v>144</v>
      </c>
      <c r="D21" s="74" t="s">
        <v>150</v>
      </c>
      <c r="E21" s="74" t="s">
        <v>152</v>
      </c>
      <c r="F21" s="97" t="s">
        <v>562</v>
      </c>
      <c r="G21" s="73">
        <v>4.5</v>
      </c>
      <c r="H21" s="62">
        <v>4</v>
      </c>
      <c r="I21" s="62">
        <v>10</v>
      </c>
      <c r="J21" s="65">
        <f t="shared" si="0"/>
        <v>18.5</v>
      </c>
      <c r="K21" s="98" t="s">
        <v>583</v>
      </c>
      <c r="L21" s="62">
        <v>12</v>
      </c>
      <c r="M21" s="62">
        <v>0</v>
      </c>
      <c r="N21" s="65">
        <f t="shared" si="1"/>
        <v>12</v>
      </c>
      <c r="O21" s="66">
        <f t="shared" si="2"/>
        <v>30.5</v>
      </c>
      <c r="P21" s="137">
        <v>3</v>
      </c>
      <c r="Q21" s="17">
        <f t="shared" si="3"/>
        <v>41.216216216216218</v>
      </c>
    </row>
    <row r="22" spans="1:17" s="17" customFormat="1" ht="17.25" customHeight="1" x14ac:dyDescent="0.3">
      <c r="A22" s="78">
        <v>14</v>
      </c>
      <c r="B22" s="140" t="s">
        <v>121</v>
      </c>
      <c r="C22" s="74" t="s">
        <v>81</v>
      </c>
      <c r="D22" s="74" t="s">
        <v>124</v>
      </c>
      <c r="E22" s="74" t="s">
        <v>127</v>
      </c>
      <c r="F22" s="99" t="s">
        <v>541</v>
      </c>
      <c r="G22" s="73">
        <v>5.5</v>
      </c>
      <c r="H22" s="62">
        <v>10</v>
      </c>
      <c r="I22" s="62">
        <v>8.5</v>
      </c>
      <c r="J22" s="65">
        <f t="shared" si="0"/>
        <v>24</v>
      </c>
      <c r="K22" s="98" t="s">
        <v>571</v>
      </c>
      <c r="L22" s="62">
        <v>6</v>
      </c>
      <c r="M22" s="62">
        <v>0.5</v>
      </c>
      <c r="N22" s="65">
        <f t="shared" si="1"/>
        <v>6.5</v>
      </c>
      <c r="O22" s="66">
        <f t="shared" si="2"/>
        <v>30.5</v>
      </c>
      <c r="P22" s="137">
        <v>3</v>
      </c>
      <c r="Q22" s="17">
        <f t="shared" si="3"/>
        <v>41.216216216216218</v>
      </c>
    </row>
    <row r="23" spans="1:17" s="17" customFormat="1" ht="17.25" customHeight="1" x14ac:dyDescent="0.3">
      <c r="A23" s="78">
        <v>15</v>
      </c>
      <c r="B23" s="140" t="s">
        <v>47</v>
      </c>
      <c r="C23" s="74" t="s">
        <v>91</v>
      </c>
      <c r="D23" s="74" t="s">
        <v>387</v>
      </c>
      <c r="E23" s="74" t="s">
        <v>388</v>
      </c>
      <c r="F23" s="99" t="s">
        <v>544</v>
      </c>
      <c r="G23" s="73">
        <v>4.5</v>
      </c>
      <c r="H23" s="62">
        <v>6</v>
      </c>
      <c r="I23" s="62">
        <v>10.5</v>
      </c>
      <c r="J23" s="65">
        <f t="shared" si="0"/>
        <v>21</v>
      </c>
      <c r="K23" s="98" t="s">
        <v>584</v>
      </c>
      <c r="L23" s="62">
        <v>8</v>
      </c>
      <c r="M23" s="62">
        <v>1</v>
      </c>
      <c r="N23" s="65">
        <f t="shared" si="1"/>
        <v>9</v>
      </c>
      <c r="O23" s="66">
        <f t="shared" si="2"/>
        <v>30</v>
      </c>
      <c r="P23" s="137">
        <v>3</v>
      </c>
      <c r="Q23" s="17">
        <f t="shared" si="3"/>
        <v>40.54054054054054</v>
      </c>
    </row>
    <row r="24" spans="1:17" s="17" customFormat="1" ht="17.25" customHeight="1" x14ac:dyDescent="0.3">
      <c r="A24" s="78">
        <v>16</v>
      </c>
      <c r="B24" s="140" t="s">
        <v>340</v>
      </c>
      <c r="C24" s="74" t="s">
        <v>87</v>
      </c>
      <c r="D24" s="74" t="s">
        <v>341</v>
      </c>
      <c r="E24" s="74" t="s">
        <v>342</v>
      </c>
      <c r="F24" s="99" t="s">
        <v>543</v>
      </c>
      <c r="G24" s="73">
        <v>3.5</v>
      </c>
      <c r="H24" s="62">
        <v>4</v>
      </c>
      <c r="I24" s="62">
        <v>7.5</v>
      </c>
      <c r="J24" s="65">
        <f t="shared" si="0"/>
        <v>15</v>
      </c>
      <c r="K24" s="98" t="s">
        <v>568</v>
      </c>
      <c r="L24" s="62">
        <v>14</v>
      </c>
      <c r="M24" s="62">
        <v>1</v>
      </c>
      <c r="N24" s="65">
        <f t="shared" si="1"/>
        <v>15</v>
      </c>
      <c r="O24" s="66">
        <f t="shared" si="2"/>
        <v>30</v>
      </c>
      <c r="P24" s="137">
        <v>3</v>
      </c>
      <c r="Q24" s="17">
        <f t="shared" si="3"/>
        <v>40.54054054054054</v>
      </c>
    </row>
    <row r="25" spans="1:17" s="17" customFormat="1" ht="17.25" customHeight="1" x14ac:dyDescent="0.3">
      <c r="A25" s="78">
        <v>17</v>
      </c>
      <c r="B25" s="140" t="s">
        <v>206</v>
      </c>
      <c r="C25" s="74" t="s">
        <v>202</v>
      </c>
      <c r="D25" s="74" t="s">
        <v>208</v>
      </c>
      <c r="E25" s="74" t="s">
        <v>109</v>
      </c>
      <c r="F25" s="97" t="s">
        <v>557</v>
      </c>
      <c r="G25" s="73">
        <v>2</v>
      </c>
      <c r="H25" s="62">
        <v>7</v>
      </c>
      <c r="I25" s="62">
        <v>10</v>
      </c>
      <c r="J25" s="65">
        <f t="shared" si="0"/>
        <v>19</v>
      </c>
      <c r="K25" s="98" t="s">
        <v>603</v>
      </c>
      <c r="L25" s="62">
        <v>8</v>
      </c>
      <c r="M25" s="62">
        <v>3</v>
      </c>
      <c r="N25" s="65">
        <f t="shared" si="1"/>
        <v>11</v>
      </c>
      <c r="O25" s="66">
        <f t="shared" si="2"/>
        <v>30</v>
      </c>
      <c r="P25" s="137">
        <v>3</v>
      </c>
      <c r="Q25" s="17">
        <f t="shared" si="3"/>
        <v>40.54054054054054</v>
      </c>
    </row>
    <row r="26" spans="1:17" s="17" customFormat="1" ht="17.25" customHeight="1" x14ac:dyDescent="0.3">
      <c r="A26" s="78">
        <v>18</v>
      </c>
      <c r="B26" s="140" t="s">
        <v>69</v>
      </c>
      <c r="C26" s="74" t="s">
        <v>68</v>
      </c>
      <c r="D26" s="74" t="s">
        <v>238</v>
      </c>
      <c r="E26" s="74" t="s">
        <v>460</v>
      </c>
      <c r="F26" s="99" t="s">
        <v>529</v>
      </c>
      <c r="G26" s="73">
        <v>5</v>
      </c>
      <c r="H26" s="62">
        <v>7</v>
      </c>
      <c r="I26" s="62">
        <v>8.5</v>
      </c>
      <c r="J26" s="65">
        <f t="shared" si="0"/>
        <v>20.5</v>
      </c>
      <c r="K26" s="98" t="s">
        <v>580</v>
      </c>
      <c r="L26" s="62">
        <v>7</v>
      </c>
      <c r="M26" s="62">
        <v>2.5</v>
      </c>
      <c r="N26" s="65">
        <f t="shared" si="1"/>
        <v>9.5</v>
      </c>
      <c r="O26" s="66">
        <f t="shared" si="2"/>
        <v>30</v>
      </c>
      <c r="P26" s="137">
        <v>3</v>
      </c>
      <c r="Q26" s="17">
        <f t="shared" si="3"/>
        <v>40.54054054054054</v>
      </c>
    </row>
    <row r="27" spans="1:17" s="17" customFormat="1" ht="17.25" customHeight="1" x14ac:dyDescent="0.3">
      <c r="A27" s="78">
        <v>19</v>
      </c>
      <c r="B27" s="140" t="s">
        <v>239</v>
      </c>
      <c r="C27" s="74" t="s">
        <v>68</v>
      </c>
      <c r="D27" s="74" t="s">
        <v>100</v>
      </c>
      <c r="E27" s="74" t="s">
        <v>240</v>
      </c>
      <c r="F27" s="97" t="s">
        <v>564</v>
      </c>
      <c r="G27" s="73">
        <v>4</v>
      </c>
      <c r="H27" s="62">
        <v>8</v>
      </c>
      <c r="I27" s="62">
        <v>8</v>
      </c>
      <c r="J27" s="65">
        <f t="shared" si="0"/>
        <v>20</v>
      </c>
      <c r="K27" s="98" t="s">
        <v>605</v>
      </c>
      <c r="L27" s="62">
        <v>6</v>
      </c>
      <c r="M27" s="62">
        <v>3.5</v>
      </c>
      <c r="N27" s="65">
        <f t="shared" si="1"/>
        <v>9.5</v>
      </c>
      <c r="O27" s="66">
        <f t="shared" si="2"/>
        <v>29.5</v>
      </c>
      <c r="P27" s="137">
        <v>3</v>
      </c>
      <c r="Q27" s="17">
        <f t="shared" si="3"/>
        <v>39.864864864864863</v>
      </c>
    </row>
    <row r="28" spans="1:17" s="17" customFormat="1" ht="17.25" customHeight="1" x14ac:dyDescent="0.3">
      <c r="A28" s="78">
        <v>20</v>
      </c>
      <c r="B28" s="140" t="s">
        <v>350</v>
      </c>
      <c r="C28" s="74" t="s">
        <v>88</v>
      </c>
      <c r="D28" s="74" t="s">
        <v>25</v>
      </c>
      <c r="E28" s="74" t="s">
        <v>351</v>
      </c>
      <c r="F28" s="99" t="s">
        <v>534</v>
      </c>
      <c r="G28" s="73">
        <v>2.5</v>
      </c>
      <c r="H28" s="62">
        <v>4</v>
      </c>
      <c r="I28" s="62">
        <v>6.5</v>
      </c>
      <c r="J28" s="65">
        <f t="shared" si="0"/>
        <v>13</v>
      </c>
      <c r="K28" s="98" t="s">
        <v>589</v>
      </c>
      <c r="L28" s="62">
        <v>10</v>
      </c>
      <c r="M28" s="62">
        <v>6.5</v>
      </c>
      <c r="N28" s="65">
        <f t="shared" si="1"/>
        <v>16.5</v>
      </c>
      <c r="O28" s="66">
        <f t="shared" si="2"/>
        <v>29.5</v>
      </c>
      <c r="P28" s="137">
        <v>3</v>
      </c>
      <c r="Q28" s="17">
        <f t="shared" si="3"/>
        <v>39.864864864864863</v>
      </c>
    </row>
    <row r="29" spans="1:17" s="17" customFormat="1" ht="17.25" customHeight="1" x14ac:dyDescent="0.3">
      <c r="A29" s="78">
        <v>21</v>
      </c>
      <c r="B29" s="156" t="s">
        <v>430</v>
      </c>
      <c r="C29" s="74" t="s">
        <v>79</v>
      </c>
      <c r="D29" s="74" t="s">
        <v>166</v>
      </c>
      <c r="E29" s="74" t="s">
        <v>168</v>
      </c>
      <c r="F29" s="99" t="s">
        <v>549</v>
      </c>
      <c r="G29" s="73">
        <v>3.5</v>
      </c>
      <c r="H29" s="62">
        <v>6</v>
      </c>
      <c r="I29" s="62">
        <v>7</v>
      </c>
      <c r="J29" s="65">
        <f t="shared" si="0"/>
        <v>16.5</v>
      </c>
      <c r="K29" s="98" t="s">
        <v>594</v>
      </c>
      <c r="L29" s="62">
        <v>10</v>
      </c>
      <c r="M29" s="62">
        <v>2.5</v>
      </c>
      <c r="N29" s="65">
        <f t="shared" si="1"/>
        <v>12.5</v>
      </c>
      <c r="O29" s="66">
        <f t="shared" si="2"/>
        <v>29</v>
      </c>
      <c r="P29" s="157">
        <v>4</v>
      </c>
      <c r="Q29" s="17">
        <f t="shared" si="3"/>
        <v>39.189189189189186</v>
      </c>
    </row>
    <row r="30" spans="1:17" s="17" customFormat="1" ht="17.25" customHeight="1" x14ac:dyDescent="0.3">
      <c r="A30" s="78">
        <v>22</v>
      </c>
      <c r="B30" s="74" t="s">
        <v>178</v>
      </c>
      <c r="C30" s="74" t="s">
        <v>176</v>
      </c>
      <c r="D30" s="74" t="s">
        <v>104</v>
      </c>
      <c r="E30" s="74" t="s">
        <v>180</v>
      </c>
      <c r="F30" s="97" t="s">
        <v>556</v>
      </c>
      <c r="G30" s="73">
        <v>3</v>
      </c>
      <c r="H30" s="62">
        <v>5</v>
      </c>
      <c r="I30" s="62">
        <v>10.5</v>
      </c>
      <c r="J30" s="65">
        <f t="shared" si="0"/>
        <v>18.5</v>
      </c>
      <c r="K30" s="98" t="s">
        <v>587</v>
      </c>
      <c r="L30" s="62">
        <v>8</v>
      </c>
      <c r="M30" s="62">
        <v>2</v>
      </c>
      <c r="N30" s="65">
        <f t="shared" si="1"/>
        <v>10</v>
      </c>
      <c r="O30" s="66">
        <f t="shared" si="2"/>
        <v>28.5</v>
      </c>
      <c r="P30" s="57" t="s">
        <v>822</v>
      </c>
      <c r="Q30" s="17">
        <f t="shared" si="3"/>
        <v>38.513513513513516</v>
      </c>
    </row>
    <row r="31" spans="1:17" s="17" customFormat="1" ht="17.25" customHeight="1" x14ac:dyDescent="0.3">
      <c r="A31" s="78">
        <v>23</v>
      </c>
      <c r="B31" s="74" t="s">
        <v>362</v>
      </c>
      <c r="C31" s="74" t="s">
        <v>89</v>
      </c>
      <c r="D31" s="74" t="s">
        <v>365</v>
      </c>
      <c r="E31" s="74" t="s">
        <v>368</v>
      </c>
      <c r="F31" s="99" t="s">
        <v>528</v>
      </c>
      <c r="G31" s="73">
        <v>1.5</v>
      </c>
      <c r="H31" s="62">
        <v>5</v>
      </c>
      <c r="I31" s="62">
        <v>6</v>
      </c>
      <c r="J31" s="65">
        <f t="shared" si="0"/>
        <v>12.5</v>
      </c>
      <c r="K31" s="98" t="s">
        <v>570</v>
      </c>
      <c r="L31" s="62">
        <v>12</v>
      </c>
      <c r="M31" s="62">
        <v>4</v>
      </c>
      <c r="N31" s="65">
        <f t="shared" si="1"/>
        <v>16</v>
      </c>
      <c r="O31" s="66">
        <f t="shared" si="2"/>
        <v>28.5</v>
      </c>
      <c r="P31" s="57" t="s">
        <v>822</v>
      </c>
      <c r="Q31" s="17">
        <f t="shared" si="3"/>
        <v>38.513513513513516</v>
      </c>
    </row>
    <row r="32" spans="1:17" s="17" customFormat="1" ht="17.25" customHeight="1" x14ac:dyDescent="0.3">
      <c r="A32" s="78">
        <v>24</v>
      </c>
      <c r="B32" s="74" t="s">
        <v>376</v>
      </c>
      <c r="C32" s="74" t="s">
        <v>90</v>
      </c>
      <c r="D32" s="74" t="s">
        <v>377</v>
      </c>
      <c r="E32" s="74" t="s">
        <v>378</v>
      </c>
      <c r="F32" s="97" t="s">
        <v>561</v>
      </c>
      <c r="G32" s="73">
        <v>4</v>
      </c>
      <c r="H32" s="62">
        <v>6</v>
      </c>
      <c r="I32" s="62">
        <v>5.5</v>
      </c>
      <c r="J32" s="65">
        <f t="shared" si="0"/>
        <v>15.5</v>
      </c>
      <c r="K32" s="98" t="s">
        <v>575</v>
      </c>
      <c r="L32" s="62">
        <v>10</v>
      </c>
      <c r="M32" s="62">
        <v>2</v>
      </c>
      <c r="N32" s="65">
        <f t="shared" si="1"/>
        <v>12</v>
      </c>
      <c r="O32" s="66">
        <f t="shared" si="2"/>
        <v>27.5</v>
      </c>
      <c r="P32" s="57" t="s">
        <v>786</v>
      </c>
      <c r="Q32" s="17">
        <f t="shared" si="3"/>
        <v>37.162162162162161</v>
      </c>
    </row>
    <row r="33" spans="1:17" s="17" customFormat="1" ht="17.25" customHeight="1" x14ac:dyDescent="0.3">
      <c r="A33" s="78">
        <v>25</v>
      </c>
      <c r="B33" s="75" t="s">
        <v>192</v>
      </c>
      <c r="C33" s="74" t="s">
        <v>66</v>
      </c>
      <c r="D33" s="74" t="s">
        <v>193</v>
      </c>
      <c r="E33" s="74" t="s">
        <v>194</v>
      </c>
      <c r="F33" s="97" t="s">
        <v>563</v>
      </c>
      <c r="G33" s="73">
        <v>2.5</v>
      </c>
      <c r="H33" s="62">
        <v>4</v>
      </c>
      <c r="I33" s="62">
        <v>10.5</v>
      </c>
      <c r="J33" s="65">
        <f t="shared" si="0"/>
        <v>17</v>
      </c>
      <c r="K33" s="98" t="s">
        <v>604</v>
      </c>
      <c r="L33" s="62">
        <v>9</v>
      </c>
      <c r="M33" s="62">
        <v>1.5</v>
      </c>
      <c r="N33" s="65">
        <f t="shared" si="1"/>
        <v>10.5</v>
      </c>
      <c r="O33" s="66">
        <f t="shared" si="2"/>
        <v>27.5</v>
      </c>
      <c r="P33" s="57" t="s">
        <v>786</v>
      </c>
      <c r="Q33" s="17">
        <f t="shared" si="3"/>
        <v>37.162162162162161</v>
      </c>
    </row>
    <row r="34" spans="1:17" s="17" customFormat="1" ht="17.25" customHeight="1" x14ac:dyDescent="0.3">
      <c r="A34" s="78">
        <v>26</v>
      </c>
      <c r="B34" s="74" t="s">
        <v>424</v>
      </c>
      <c r="C34" s="74" t="s">
        <v>81</v>
      </c>
      <c r="D34" s="74" t="s">
        <v>26</v>
      </c>
      <c r="E34" s="74" t="s">
        <v>283</v>
      </c>
      <c r="F34" s="97" t="s">
        <v>560</v>
      </c>
      <c r="G34" s="73">
        <v>3.5</v>
      </c>
      <c r="H34" s="62">
        <v>9</v>
      </c>
      <c r="I34" s="62">
        <v>10</v>
      </c>
      <c r="J34" s="65">
        <f t="shared" si="0"/>
        <v>22.5</v>
      </c>
      <c r="K34" s="98" t="s">
        <v>601</v>
      </c>
      <c r="L34" s="62">
        <v>3</v>
      </c>
      <c r="M34" s="62">
        <v>1.5</v>
      </c>
      <c r="N34" s="65">
        <f t="shared" si="1"/>
        <v>4.5</v>
      </c>
      <c r="O34" s="66">
        <f t="shared" si="2"/>
        <v>27</v>
      </c>
      <c r="P34" s="57" t="s">
        <v>787</v>
      </c>
      <c r="Q34" s="17">
        <f t="shared" si="3"/>
        <v>36.486486486486484</v>
      </c>
    </row>
    <row r="35" spans="1:17" s="17" customFormat="1" ht="17.25" customHeight="1" x14ac:dyDescent="0.3">
      <c r="A35" s="78">
        <v>27</v>
      </c>
      <c r="B35" s="74" t="s">
        <v>254</v>
      </c>
      <c r="C35" s="74" t="s">
        <v>74</v>
      </c>
      <c r="D35" s="74" t="s">
        <v>250</v>
      </c>
      <c r="E35" s="74" t="s">
        <v>252</v>
      </c>
      <c r="F35" s="97" t="s">
        <v>566</v>
      </c>
      <c r="G35" s="73">
        <v>3</v>
      </c>
      <c r="H35" s="62">
        <v>4</v>
      </c>
      <c r="I35" s="62">
        <v>5.5</v>
      </c>
      <c r="J35" s="65">
        <f t="shared" si="0"/>
        <v>12.5</v>
      </c>
      <c r="K35" s="98" t="s">
        <v>607</v>
      </c>
      <c r="L35" s="62">
        <v>11</v>
      </c>
      <c r="M35" s="62">
        <v>2.5</v>
      </c>
      <c r="N35" s="65">
        <f t="shared" si="1"/>
        <v>13.5</v>
      </c>
      <c r="O35" s="66">
        <f t="shared" si="2"/>
        <v>26</v>
      </c>
      <c r="P35" s="57" t="s">
        <v>799</v>
      </c>
      <c r="Q35" s="17">
        <f t="shared" si="3"/>
        <v>35.135135135135137</v>
      </c>
    </row>
    <row r="36" spans="1:17" s="17" customFormat="1" ht="17.25" customHeight="1" x14ac:dyDescent="0.3">
      <c r="A36" s="78">
        <v>28</v>
      </c>
      <c r="B36" s="75" t="s">
        <v>321</v>
      </c>
      <c r="C36" s="74" t="s">
        <v>80</v>
      </c>
      <c r="D36" s="74" t="s">
        <v>322</v>
      </c>
      <c r="E36" s="74" t="s">
        <v>323</v>
      </c>
      <c r="F36" s="99" t="s">
        <v>538</v>
      </c>
      <c r="G36" s="73">
        <v>2</v>
      </c>
      <c r="H36" s="62">
        <v>4</v>
      </c>
      <c r="I36" s="62">
        <v>6</v>
      </c>
      <c r="J36" s="65">
        <f t="shared" si="0"/>
        <v>12</v>
      </c>
      <c r="K36" s="98" t="s">
        <v>586</v>
      </c>
      <c r="L36" s="62">
        <v>11</v>
      </c>
      <c r="M36" s="62">
        <v>3</v>
      </c>
      <c r="N36" s="65">
        <f t="shared" si="1"/>
        <v>14</v>
      </c>
      <c r="O36" s="66">
        <f t="shared" si="2"/>
        <v>26</v>
      </c>
      <c r="P36" s="57" t="s">
        <v>799</v>
      </c>
      <c r="Q36" s="17">
        <f t="shared" si="3"/>
        <v>35.135135135135137</v>
      </c>
    </row>
    <row r="37" spans="1:17" s="17" customFormat="1" ht="17.25" customHeight="1" x14ac:dyDescent="0.3">
      <c r="A37" s="78">
        <v>29</v>
      </c>
      <c r="B37" s="75" t="s">
        <v>303</v>
      </c>
      <c r="C37" s="75" t="s">
        <v>84</v>
      </c>
      <c r="D37" s="74" t="s">
        <v>304</v>
      </c>
      <c r="E37" s="74" t="s">
        <v>305</v>
      </c>
      <c r="F37" s="97" t="s">
        <v>565</v>
      </c>
      <c r="G37" s="73">
        <v>3.5</v>
      </c>
      <c r="H37" s="62">
        <v>2</v>
      </c>
      <c r="I37" s="62">
        <v>7</v>
      </c>
      <c r="J37" s="65">
        <f t="shared" si="0"/>
        <v>12.5</v>
      </c>
      <c r="K37" s="98" t="s">
        <v>606</v>
      </c>
      <c r="L37" s="62">
        <v>11</v>
      </c>
      <c r="M37" s="62">
        <v>2</v>
      </c>
      <c r="N37" s="65">
        <f t="shared" si="1"/>
        <v>13</v>
      </c>
      <c r="O37" s="66">
        <f t="shared" si="2"/>
        <v>25.5</v>
      </c>
      <c r="P37" s="57" t="s">
        <v>790</v>
      </c>
      <c r="Q37" s="17">
        <f t="shared" si="3"/>
        <v>34.45945945945946</v>
      </c>
    </row>
    <row r="38" spans="1:17" s="17" customFormat="1" ht="17.25" customHeight="1" x14ac:dyDescent="0.3">
      <c r="A38" s="78">
        <v>30</v>
      </c>
      <c r="B38" s="74" t="s">
        <v>423</v>
      </c>
      <c r="C38" s="74" t="s">
        <v>70</v>
      </c>
      <c r="D38" s="74" t="s">
        <v>71</v>
      </c>
      <c r="E38" s="74" t="s">
        <v>278</v>
      </c>
      <c r="F38" s="97" t="s">
        <v>553</v>
      </c>
      <c r="G38" s="73">
        <v>4</v>
      </c>
      <c r="H38" s="62">
        <v>5</v>
      </c>
      <c r="I38" s="62">
        <v>9.5</v>
      </c>
      <c r="J38" s="65">
        <f t="shared" si="0"/>
        <v>18.5</v>
      </c>
      <c r="K38" s="98" t="s">
        <v>572</v>
      </c>
      <c r="L38" s="62">
        <v>4</v>
      </c>
      <c r="M38" s="62">
        <v>2.5</v>
      </c>
      <c r="N38" s="65">
        <f t="shared" si="1"/>
        <v>6.5</v>
      </c>
      <c r="O38" s="66">
        <f t="shared" si="2"/>
        <v>25</v>
      </c>
      <c r="P38" s="57" t="s">
        <v>800</v>
      </c>
      <c r="Q38" s="17">
        <f t="shared" si="3"/>
        <v>33.783783783783782</v>
      </c>
    </row>
    <row r="39" spans="1:17" s="17" customFormat="1" ht="17.25" customHeight="1" x14ac:dyDescent="0.3">
      <c r="A39" s="78">
        <v>31</v>
      </c>
      <c r="B39" s="74" t="s">
        <v>414</v>
      </c>
      <c r="C39" s="75" t="s">
        <v>96</v>
      </c>
      <c r="D39" s="74" t="s">
        <v>415</v>
      </c>
      <c r="E39" s="74" t="s">
        <v>416</v>
      </c>
      <c r="F39" s="99" t="s">
        <v>533</v>
      </c>
      <c r="G39" s="73">
        <v>3</v>
      </c>
      <c r="H39" s="62">
        <v>1</v>
      </c>
      <c r="I39" s="62">
        <v>8</v>
      </c>
      <c r="J39" s="65">
        <f t="shared" si="0"/>
        <v>12</v>
      </c>
      <c r="K39" s="98" t="s">
        <v>582</v>
      </c>
      <c r="L39" s="62">
        <v>10</v>
      </c>
      <c r="M39" s="62">
        <v>1</v>
      </c>
      <c r="N39" s="65">
        <f t="shared" si="1"/>
        <v>11</v>
      </c>
      <c r="O39" s="66">
        <f t="shared" si="2"/>
        <v>23</v>
      </c>
      <c r="P39" s="57" t="s">
        <v>801</v>
      </c>
      <c r="Q39" s="17">
        <f t="shared" si="3"/>
        <v>31.081081081081081</v>
      </c>
    </row>
    <row r="40" spans="1:17" s="17" customFormat="1" ht="17.25" customHeight="1" x14ac:dyDescent="0.3">
      <c r="A40" s="78">
        <v>32</v>
      </c>
      <c r="B40" s="75" t="s">
        <v>65</v>
      </c>
      <c r="C40" s="74" t="s">
        <v>66</v>
      </c>
      <c r="D40" s="75" t="s">
        <v>190</v>
      </c>
      <c r="E40" s="75" t="s">
        <v>196</v>
      </c>
      <c r="F40" s="99" t="s">
        <v>540</v>
      </c>
      <c r="G40" s="73">
        <v>4.5</v>
      </c>
      <c r="H40" s="62">
        <v>3</v>
      </c>
      <c r="I40" s="62">
        <v>9</v>
      </c>
      <c r="J40" s="65">
        <f t="shared" si="0"/>
        <v>16.5</v>
      </c>
      <c r="K40" s="98" t="s">
        <v>573</v>
      </c>
      <c r="L40" s="62">
        <v>6</v>
      </c>
      <c r="M40" s="62">
        <v>0</v>
      </c>
      <c r="N40" s="65">
        <f t="shared" si="1"/>
        <v>6</v>
      </c>
      <c r="O40" s="66">
        <f t="shared" si="2"/>
        <v>22.5</v>
      </c>
      <c r="P40" s="57" t="s">
        <v>792</v>
      </c>
      <c r="Q40" s="17">
        <f t="shared" si="3"/>
        <v>30.405405405405407</v>
      </c>
    </row>
    <row r="41" spans="1:17" s="17" customFormat="1" ht="17.25" customHeight="1" x14ac:dyDescent="0.3">
      <c r="A41" s="78">
        <v>33</v>
      </c>
      <c r="B41" s="75" t="s">
        <v>298</v>
      </c>
      <c r="C41" s="74" t="s">
        <v>82</v>
      </c>
      <c r="D41" s="74" t="s">
        <v>62</v>
      </c>
      <c r="E41" s="74" t="s">
        <v>299</v>
      </c>
      <c r="F41" s="99" t="s">
        <v>547</v>
      </c>
      <c r="G41" s="73">
        <v>3</v>
      </c>
      <c r="H41" s="62">
        <v>3</v>
      </c>
      <c r="I41" s="62">
        <v>6</v>
      </c>
      <c r="J41" s="65">
        <f t="shared" si="0"/>
        <v>12</v>
      </c>
      <c r="K41" s="98" t="s">
        <v>598</v>
      </c>
      <c r="L41" s="62">
        <v>7</v>
      </c>
      <c r="M41" s="62">
        <v>3</v>
      </c>
      <c r="N41" s="65">
        <f t="shared" si="1"/>
        <v>10</v>
      </c>
      <c r="O41" s="66">
        <f t="shared" si="2"/>
        <v>22</v>
      </c>
      <c r="P41" s="57" t="s">
        <v>802</v>
      </c>
      <c r="Q41" s="17">
        <f t="shared" si="3"/>
        <v>29.72972972972973</v>
      </c>
    </row>
    <row r="42" spans="1:17" s="17" customFormat="1" ht="17.25" customHeight="1" x14ac:dyDescent="0.3">
      <c r="A42" s="78">
        <v>34</v>
      </c>
      <c r="B42" s="74" t="s">
        <v>165</v>
      </c>
      <c r="C42" s="74" t="s">
        <v>79</v>
      </c>
      <c r="D42" s="74" t="s">
        <v>167</v>
      </c>
      <c r="E42" s="74" t="s">
        <v>169</v>
      </c>
      <c r="F42" s="99" t="s">
        <v>548</v>
      </c>
      <c r="G42" s="73">
        <v>3.5</v>
      </c>
      <c r="H42" s="62">
        <v>5</v>
      </c>
      <c r="I42" s="62">
        <v>7.5</v>
      </c>
      <c r="J42" s="65">
        <f t="shared" si="0"/>
        <v>16</v>
      </c>
      <c r="K42" s="98" t="s">
        <v>578</v>
      </c>
      <c r="L42" s="62">
        <v>3</v>
      </c>
      <c r="M42" s="62">
        <v>3</v>
      </c>
      <c r="N42" s="65">
        <f t="shared" si="1"/>
        <v>6</v>
      </c>
      <c r="O42" s="66">
        <f t="shared" si="2"/>
        <v>22</v>
      </c>
      <c r="P42" s="57" t="s">
        <v>802</v>
      </c>
      <c r="Q42" s="17">
        <f t="shared" si="3"/>
        <v>29.72972972972973</v>
      </c>
    </row>
    <row r="43" spans="1:17" s="17" customFormat="1" ht="17.25" customHeight="1" x14ac:dyDescent="0.3">
      <c r="A43" s="78">
        <v>35</v>
      </c>
      <c r="B43" s="74" t="s">
        <v>44</v>
      </c>
      <c r="C43" s="74" t="s">
        <v>79</v>
      </c>
      <c r="D43" s="74" t="s">
        <v>166</v>
      </c>
      <c r="E43" s="74" t="s">
        <v>168</v>
      </c>
      <c r="F43" s="97" t="s">
        <v>567</v>
      </c>
      <c r="G43" s="73">
        <v>2.5</v>
      </c>
      <c r="H43" s="62">
        <v>3</v>
      </c>
      <c r="I43" s="62">
        <v>9.5</v>
      </c>
      <c r="J43" s="65">
        <f t="shared" si="0"/>
        <v>15</v>
      </c>
      <c r="K43" s="98" t="s">
        <v>608</v>
      </c>
      <c r="L43" s="62">
        <v>4</v>
      </c>
      <c r="M43" s="62">
        <v>2.5</v>
      </c>
      <c r="N43" s="65">
        <f t="shared" si="1"/>
        <v>6.5</v>
      </c>
      <c r="O43" s="66">
        <f t="shared" si="2"/>
        <v>21.5</v>
      </c>
      <c r="P43" s="57" t="s">
        <v>795</v>
      </c>
      <c r="Q43" s="17">
        <f t="shared" si="3"/>
        <v>29.054054054054053</v>
      </c>
    </row>
    <row r="44" spans="1:17" s="17" customFormat="1" ht="17.25" customHeight="1" x14ac:dyDescent="0.3">
      <c r="A44" s="78">
        <v>36</v>
      </c>
      <c r="B44" s="74" t="s">
        <v>48</v>
      </c>
      <c r="C44" s="74" t="s">
        <v>93</v>
      </c>
      <c r="D44" s="74" t="s">
        <v>94</v>
      </c>
      <c r="E44" s="74" t="s">
        <v>95</v>
      </c>
      <c r="F44" s="97" t="s">
        <v>550</v>
      </c>
      <c r="G44" s="73">
        <v>4</v>
      </c>
      <c r="H44" s="62">
        <v>2</v>
      </c>
      <c r="I44" s="62">
        <v>8.5</v>
      </c>
      <c r="J44" s="65">
        <f t="shared" si="0"/>
        <v>14.5</v>
      </c>
      <c r="K44" s="98" t="s">
        <v>581</v>
      </c>
      <c r="L44" s="62">
        <v>3</v>
      </c>
      <c r="M44" s="62">
        <v>3.5</v>
      </c>
      <c r="N44" s="65">
        <f t="shared" si="1"/>
        <v>6.5</v>
      </c>
      <c r="O44" s="66">
        <f t="shared" si="2"/>
        <v>21</v>
      </c>
      <c r="P44" s="57" t="s">
        <v>796</v>
      </c>
      <c r="Q44" s="17">
        <f t="shared" si="3"/>
        <v>28.378378378378379</v>
      </c>
    </row>
    <row r="45" spans="1:17" s="17" customFormat="1" ht="17.25" customHeight="1" x14ac:dyDescent="0.3">
      <c r="A45" s="78">
        <v>37</v>
      </c>
      <c r="B45" s="74" t="s">
        <v>277</v>
      </c>
      <c r="C45" s="74" t="s">
        <v>70</v>
      </c>
      <c r="D45" s="74" t="s">
        <v>274</v>
      </c>
      <c r="E45" s="74" t="s">
        <v>276</v>
      </c>
      <c r="F45" s="97" t="s">
        <v>554</v>
      </c>
      <c r="G45" s="73">
        <v>3.5</v>
      </c>
      <c r="H45" s="62">
        <v>2</v>
      </c>
      <c r="I45" s="62">
        <v>6.5</v>
      </c>
      <c r="J45" s="65">
        <f t="shared" si="0"/>
        <v>12</v>
      </c>
      <c r="K45" s="98" t="s">
        <v>590</v>
      </c>
      <c r="L45" s="62">
        <v>8</v>
      </c>
      <c r="M45" s="62">
        <v>0.5</v>
      </c>
      <c r="N45" s="65">
        <f t="shared" si="1"/>
        <v>8.5</v>
      </c>
      <c r="O45" s="66">
        <f t="shared" si="2"/>
        <v>20.5</v>
      </c>
      <c r="P45" s="57" t="s">
        <v>803</v>
      </c>
      <c r="Q45" s="17">
        <f t="shared" si="3"/>
        <v>27.702702702702702</v>
      </c>
    </row>
    <row r="46" spans="1:17" s="17" customFormat="1" ht="17.25" customHeight="1" x14ac:dyDescent="0.3">
      <c r="A46" s="78">
        <v>38</v>
      </c>
      <c r="B46" s="74" t="s">
        <v>330</v>
      </c>
      <c r="C46" s="74" t="s">
        <v>86</v>
      </c>
      <c r="D46" s="74" t="s">
        <v>331</v>
      </c>
      <c r="E46" s="74" t="s">
        <v>332</v>
      </c>
      <c r="F46" s="99" t="s">
        <v>537</v>
      </c>
      <c r="G46" s="73">
        <v>3</v>
      </c>
      <c r="H46" s="62">
        <v>3</v>
      </c>
      <c r="I46" s="62">
        <v>7</v>
      </c>
      <c r="J46" s="65">
        <f t="shared" si="0"/>
        <v>13</v>
      </c>
      <c r="K46" s="98" t="s">
        <v>595</v>
      </c>
      <c r="L46" s="62">
        <v>6</v>
      </c>
      <c r="M46" s="62">
        <v>0.5</v>
      </c>
      <c r="N46" s="65">
        <f t="shared" si="1"/>
        <v>6.5</v>
      </c>
      <c r="O46" s="66">
        <f t="shared" si="2"/>
        <v>19.5</v>
      </c>
      <c r="P46" s="57" t="s">
        <v>804</v>
      </c>
      <c r="Q46" s="17">
        <f t="shared" si="3"/>
        <v>26.351351351351351</v>
      </c>
    </row>
    <row r="47" spans="1:17" s="17" customFormat="1" ht="17.25" customHeight="1" x14ac:dyDescent="0.3">
      <c r="A47" s="78">
        <v>39</v>
      </c>
      <c r="B47" s="76" t="s">
        <v>457</v>
      </c>
      <c r="C47" s="79" t="s">
        <v>448</v>
      </c>
      <c r="D47" s="76" t="s">
        <v>458</v>
      </c>
      <c r="E47" s="79" t="s">
        <v>459</v>
      </c>
      <c r="F47" s="99" t="s">
        <v>539</v>
      </c>
      <c r="G47" s="73">
        <v>2</v>
      </c>
      <c r="H47" s="62">
        <v>0</v>
      </c>
      <c r="I47" s="62">
        <v>3</v>
      </c>
      <c r="J47" s="65">
        <f t="shared" si="0"/>
        <v>5</v>
      </c>
      <c r="K47" s="98" t="s">
        <v>597</v>
      </c>
      <c r="L47" s="62">
        <v>10</v>
      </c>
      <c r="M47" s="62">
        <v>4</v>
      </c>
      <c r="N47" s="65">
        <f t="shared" si="1"/>
        <v>14</v>
      </c>
      <c r="O47" s="66">
        <f t="shared" si="2"/>
        <v>19</v>
      </c>
      <c r="P47" s="57" t="s">
        <v>805</v>
      </c>
      <c r="Q47" s="17">
        <f t="shared" si="3"/>
        <v>25.675675675675677</v>
      </c>
    </row>
    <row r="48" spans="1:17" s="17" customFormat="1" ht="17.25" customHeight="1" x14ac:dyDescent="0.3">
      <c r="A48" s="78">
        <v>40</v>
      </c>
      <c r="B48" s="74" t="s">
        <v>147</v>
      </c>
      <c r="C48" s="74" t="s">
        <v>144</v>
      </c>
      <c r="D48" s="74" t="s">
        <v>149</v>
      </c>
      <c r="E48" s="74" t="s">
        <v>151</v>
      </c>
      <c r="F48" s="99" t="s">
        <v>546</v>
      </c>
      <c r="G48" s="73">
        <v>3.5</v>
      </c>
      <c r="H48" s="62">
        <v>2</v>
      </c>
      <c r="I48" s="62">
        <v>7.5</v>
      </c>
      <c r="J48" s="65">
        <f t="shared" si="0"/>
        <v>13</v>
      </c>
      <c r="K48" s="98" t="s">
        <v>591</v>
      </c>
      <c r="L48" s="62">
        <v>5</v>
      </c>
      <c r="M48" s="62">
        <v>1</v>
      </c>
      <c r="N48" s="65">
        <f t="shared" si="1"/>
        <v>6</v>
      </c>
      <c r="O48" s="66">
        <f t="shared" si="2"/>
        <v>19</v>
      </c>
      <c r="P48" s="57" t="s">
        <v>805</v>
      </c>
      <c r="Q48" s="17">
        <f t="shared" si="3"/>
        <v>25.675675675675677</v>
      </c>
    </row>
    <row r="49" spans="1:17" s="17" customFormat="1" ht="17.25" customHeight="1" x14ac:dyDescent="0.3">
      <c r="A49" s="78">
        <v>41</v>
      </c>
      <c r="B49" s="74" t="s">
        <v>360</v>
      </c>
      <c r="C49" s="74" t="s">
        <v>89</v>
      </c>
      <c r="D49" s="74" t="s">
        <v>363</v>
      </c>
      <c r="E49" s="74" t="s">
        <v>366</v>
      </c>
      <c r="F49" s="99" t="s">
        <v>531</v>
      </c>
      <c r="G49" s="73">
        <v>2.5</v>
      </c>
      <c r="H49" s="62">
        <v>3</v>
      </c>
      <c r="I49" s="62">
        <v>6.5</v>
      </c>
      <c r="J49" s="65">
        <f t="shared" si="0"/>
        <v>12</v>
      </c>
      <c r="K49" s="98" t="s">
        <v>576</v>
      </c>
      <c r="L49" s="62">
        <v>1</v>
      </c>
      <c r="M49" s="62">
        <v>1</v>
      </c>
      <c r="N49" s="65">
        <f t="shared" si="1"/>
        <v>2</v>
      </c>
      <c r="O49" s="66">
        <f t="shared" si="2"/>
        <v>14</v>
      </c>
      <c r="P49" s="57" t="s">
        <v>806</v>
      </c>
      <c r="Q49" s="17">
        <f t="shared" si="3"/>
        <v>18.918918918918919</v>
      </c>
    </row>
    <row r="50" spans="1:17" s="17" customFormat="1" ht="17.25" customHeight="1" x14ac:dyDescent="0.3">
      <c r="A50" s="78">
        <v>42</v>
      </c>
      <c r="B50" s="76" t="s">
        <v>312</v>
      </c>
      <c r="C50" s="79" t="s">
        <v>85</v>
      </c>
      <c r="D50" s="76" t="s">
        <v>313</v>
      </c>
      <c r="E50" s="79" t="s">
        <v>314</v>
      </c>
      <c r="F50" s="99"/>
      <c r="G50" s="73"/>
      <c r="H50" s="62"/>
      <c r="I50" s="62"/>
      <c r="J50" s="65">
        <f t="shared" si="0"/>
        <v>0</v>
      </c>
      <c r="K50" s="98"/>
      <c r="L50" s="62"/>
      <c r="M50" s="62"/>
      <c r="N50" s="65">
        <f t="shared" si="1"/>
        <v>0</v>
      </c>
      <c r="O50" s="66">
        <f t="shared" si="2"/>
        <v>0</v>
      </c>
      <c r="P50" s="57"/>
    </row>
    <row r="51" spans="1:17" s="17" customFormat="1" ht="17.25" customHeight="1" x14ac:dyDescent="0.3">
      <c r="A51" s="78">
        <v>43</v>
      </c>
      <c r="B51" s="74" t="s">
        <v>361</v>
      </c>
      <c r="C51" s="74" t="s">
        <v>89</v>
      </c>
      <c r="D51" s="74" t="s">
        <v>364</v>
      </c>
      <c r="E51" s="74" t="s">
        <v>367</v>
      </c>
      <c r="F51" s="91"/>
      <c r="G51" s="73"/>
      <c r="H51" s="62"/>
      <c r="I51" s="62"/>
      <c r="J51" s="65">
        <f t="shared" si="0"/>
        <v>0</v>
      </c>
      <c r="K51" s="95"/>
      <c r="L51" s="62"/>
      <c r="M51" s="62"/>
      <c r="N51" s="65">
        <f t="shared" si="1"/>
        <v>0</v>
      </c>
      <c r="O51" s="66">
        <f t="shared" si="2"/>
        <v>0</v>
      </c>
      <c r="P51" s="148"/>
      <c r="Q51" s="17">
        <f>O51*100/74</f>
        <v>0</v>
      </c>
    </row>
    <row r="52" spans="1:17" s="17" customFormat="1" ht="17.25" customHeight="1" x14ac:dyDescent="0.3">
      <c r="A52" s="149"/>
      <c r="B52" s="28"/>
      <c r="C52" s="34"/>
      <c r="D52" s="34"/>
      <c r="E52" s="34"/>
      <c r="F52" s="117"/>
      <c r="G52" s="117"/>
      <c r="H52" s="34"/>
      <c r="I52" s="34"/>
      <c r="J52" s="115"/>
      <c r="K52" s="115"/>
      <c r="P52" s="28"/>
    </row>
    <row r="53" spans="1:17" s="17" customFormat="1" ht="17.25" customHeight="1" x14ac:dyDescent="0.3">
      <c r="A53" s="115"/>
      <c r="B53" s="28"/>
      <c r="C53" s="34"/>
      <c r="D53" s="116" t="s">
        <v>42</v>
      </c>
      <c r="E53" s="34"/>
      <c r="F53" s="117"/>
      <c r="G53" s="119">
        <v>7.5</v>
      </c>
      <c r="H53" s="111">
        <v>25</v>
      </c>
      <c r="I53" s="111">
        <v>11.5</v>
      </c>
      <c r="J53" s="114">
        <f>SUM(G53:I53)</f>
        <v>44</v>
      </c>
      <c r="K53" s="112"/>
      <c r="L53" s="113">
        <v>15</v>
      </c>
      <c r="M53" s="113">
        <v>15</v>
      </c>
      <c r="N53" s="114">
        <f>SUM(L53:M53)</f>
        <v>30</v>
      </c>
      <c r="O53" s="114"/>
      <c r="P53" s="137"/>
      <c r="Q53" s="17">
        <f>O53*100/74</f>
        <v>0</v>
      </c>
    </row>
    <row r="54" spans="1:17" ht="17.25" customHeight="1" x14ac:dyDescent="0.3">
      <c r="A54" s="36"/>
      <c r="B54" s="32"/>
      <c r="C54" s="33"/>
      <c r="D54" s="33"/>
      <c r="E54" s="33"/>
      <c r="F54" s="33"/>
      <c r="G54" s="33"/>
      <c r="H54" s="33"/>
      <c r="I54" s="33"/>
      <c r="J54" s="37"/>
      <c r="K54" s="37"/>
      <c r="L54" s="33"/>
      <c r="M54" s="33"/>
      <c r="N54" s="33"/>
      <c r="O54" s="33"/>
      <c r="P54" s="32"/>
    </row>
    <row r="55" spans="1:17" ht="17.25" customHeight="1" x14ac:dyDescent="0.3">
      <c r="A55" s="36"/>
      <c r="B55" s="32"/>
      <c r="C55" s="33"/>
      <c r="D55" s="33"/>
      <c r="E55" s="33"/>
      <c r="F55" s="33"/>
      <c r="G55" s="33"/>
      <c r="H55" s="33"/>
      <c r="I55" s="33"/>
      <c r="J55" s="37"/>
      <c r="K55" s="37"/>
      <c r="L55" s="33"/>
      <c r="M55" s="33"/>
      <c r="N55" s="33"/>
      <c r="O55" s="33"/>
      <c r="P55" s="32"/>
    </row>
  </sheetData>
  <autoFilter ref="A8:P8">
    <sortState ref="A11:O53">
      <sortCondition descending="1" ref="O8"/>
    </sortState>
  </autoFilter>
  <mergeCells count="4">
    <mergeCell ref="L6:N6"/>
    <mergeCell ref="A6:A7"/>
    <mergeCell ref="B6:C6"/>
    <mergeCell ref="G6:J6"/>
  </mergeCells>
  <phoneticPr fontId="0" type="noConversion"/>
  <printOptions horizontalCentered="1" verticalCentered="1"/>
  <pageMargins left="0.24" right="0.15" top="0.19" bottom="0.19" header="0" footer="0.18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view="pageBreakPreview" zoomScale="130" zoomScaleNormal="75" zoomScaleSheetLayoutView="130" workbookViewId="0">
      <pane xSplit="3" ySplit="7" topLeftCell="D33" activePane="bottomRight" state="frozen"/>
      <selection pane="topRight" activeCell="D1" sqref="D1"/>
      <selection pane="bottomLeft" activeCell="A8" sqref="A8"/>
      <selection pane="bottomRight" activeCell="C47" sqref="C47"/>
    </sheetView>
  </sheetViews>
  <sheetFormatPr defaultRowHeight="17.25" customHeight="1" x14ac:dyDescent="0.3"/>
  <cols>
    <col min="1" max="1" width="5.42578125" style="11" customWidth="1"/>
    <col min="2" max="2" width="44.140625" style="31" customWidth="1"/>
    <col min="3" max="3" width="42" style="10" customWidth="1"/>
    <col min="4" max="4" width="51.42578125" style="72" customWidth="1"/>
    <col min="5" max="5" width="38.5703125" style="10" customWidth="1"/>
    <col min="6" max="6" width="14.42578125" style="10" customWidth="1"/>
    <col min="7" max="9" width="11.5703125" style="10" customWidth="1"/>
    <col min="10" max="11" width="11.5703125" style="11" customWidth="1"/>
    <col min="12" max="16" width="11.5703125" style="12" customWidth="1"/>
    <col min="17" max="16384" width="9.140625" style="12"/>
  </cols>
  <sheetData>
    <row r="1" spans="1:17" ht="17.25" customHeight="1" x14ac:dyDescent="0.3">
      <c r="A1" s="4"/>
      <c r="B1" s="5"/>
      <c r="C1" s="1"/>
      <c r="D1" s="71"/>
      <c r="E1" s="51"/>
      <c r="F1" s="51"/>
      <c r="G1" s="51"/>
      <c r="H1" s="7" t="s">
        <v>0</v>
      </c>
      <c r="J1" s="9"/>
      <c r="K1" s="9"/>
      <c r="L1" s="11"/>
      <c r="M1" s="4"/>
      <c r="N1" s="5"/>
      <c r="O1" s="6"/>
      <c r="P1" s="7"/>
    </row>
    <row r="2" spans="1:17" ht="17.25" customHeight="1" x14ac:dyDescent="0.3">
      <c r="A2" s="4"/>
      <c r="B2" s="8"/>
      <c r="C2" s="1"/>
      <c r="D2" s="71"/>
      <c r="E2" s="51"/>
      <c r="F2" s="51"/>
      <c r="G2" s="51"/>
      <c r="H2" s="7" t="s">
        <v>418</v>
      </c>
      <c r="J2" s="1"/>
      <c r="K2" s="1"/>
      <c r="L2" s="1"/>
      <c r="M2" s="4"/>
      <c r="N2" s="1"/>
      <c r="O2" s="6"/>
      <c r="P2" s="7"/>
    </row>
    <row r="3" spans="1:17" ht="17.25" customHeight="1" x14ac:dyDescent="0.3">
      <c r="A3" s="4"/>
      <c r="B3" s="8"/>
      <c r="C3" s="8"/>
      <c r="D3" s="71"/>
      <c r="E3" s="51"/>
      <c r="F3" s="51"/>
      <c r="G3" s="51"/>
      <c r="H3" s="13" t="s">
        <v>19</v>
      </c>
      <c r="J3" s="1"/>
      <c r="K3" s="1"/>
      <c r="L3" s="1"/>
      <c r="M3" s="4"/>
      <c r="N3" s="1"/>
      <c r="O3" s="6"/>
      <c r="P3" s="7"/>
    </row>
    <row r="4" spans="1:17" ht="17.25" customHeight="1" x14ac:dyDescent="0.3">
      <c r="A4" s="4"/>
      <c r="B4" s="8"/>
      <c r="C4" s="8"/>
      <c r="D4" s="71"/>
      <c r="E4" s="51"/>
      <c r="F4" s="51"/>
      <c r="G4" s="51"/>
      <c r="H4" s="14" t="s">
        <v>14</v>
      </c>
      <c r="J4" s="1"/>
      <c r="K4" s="1"/>
      <c r="L4" s="1"/>
      <c r="M4" s="4"/>
      <c r="N4" s="1"/>
      <c r="O4" s="6"/>
      <c r="P4" s="7"/>
    </row>
    <row r="5" spans="1:17" ht="17.25" customHeight="1" x14ac:dyDescent="0.3">
      <c r="A5" s="4"/>
      <c r="B5" s="5"/>
      <c r="C5" s="1"/>
      <c r="D5" s="71"/>
      <c r="E5" s="51"/>
      <c r="F5" s="51"/>
      <c r="G5" s="51"/>
      <c r="H5" s="7"/>
      <c r="I5" s="9"/>
      <c r="L5" s="11" t="s">
        <v>780</v>
      </c>
      <c r="M5" s="4" t="s">
        <v>781</v>
      </c>
      <c r="N5" s="5"/>
      <c r="O5" s="6"/>
      <c r="P5" s="7"/>
    </row>
    <row r="6" spans="1:17" ht="17.25" customHeight="1" x14ac:dyDescent="0.3">
      <c r="A6" s="163" t="s">
        <v>7</v>
      </c>
      <c r="B6" s="158" t="s">
        <v>8</v>
      </c>
      <c r="C6" s="158"/>
      <c r="D6" s="3"/>
      <c r="E6" s="52"/>
      <c r="F6" s="52"/>
      <c r="G6" s="160" t="s">
        <v>43</v>
      </c>
      <c r="H6" s="160"/>
      <c r="I6" s="160"/>
      <c r="J6" s="160"/>
      <c r="K6" s="16"/>
      <c r="L6" s="158" t="s">
        <v>11</v>
      </c>
      <c r="M6" s="158"/>
      <c r="N6" s="158"/>
      <c r="O6" s="16"/>
      <c r="P6" s="34"/>
      <c r="Q6" s="12" t="s">
        <v>784</v>
      </c>
    </row>
    <row r="7" spans="1:17" ht="16.899999999999999" customHeight="1" x14ac:dyDescent="0.3">
      <c r="A7" s="164"/>
      <c r="B7" s="83" t="s">
        <v>3</v>
      </c>
      <c r="C7" s="15" t="s">
        <v>16</v>
      </c>
      <c r="D7" s="84" t="s">
        <v>18</v>
      </c>
      <c r="E7" s="85" t="s">
        <v>22</v>
      </c>
      <c r="F7" s="90" t="s">
        <v>461</v>
      </c>
      <c r="G7" s="20" t="s">
        <v>4</v>
      </c>
      <c r="H7" s="20" t="s">
        <v>5</v>
      </c>
      <c r="I7" s="20" t="s">
        <v>6</v>
      </c>
      <c r="J7" s="20" t="s">
        <v>1</v>
      </c>
      <c r="K7" s="90" t="s">
        <v>461</v>
      </c>
      <c r="L7" s="20" t="s">
        <v>9</v>
      </c>
      <c r="M7" s="20" t="s">
        <v>10</v>
      </c>
      <c r="N7" s="20" t="s">
        <v>1</v>
      </c>
      <c r="O7" s="20" t="s">
        <v>2</v>
      </c>
      <c r="P7" s="21" t="s">
        <v>20</v>
      </c>
    </row>
    <row r="8" spans="1:17" ht="16.899999999999999" customHeight="1" x14ac:dyDescent="0.3">
      <c r="A8" s="88"/>
      <c r="B8" s="83"/>
      <c r="C8" s="15"/>
      <c r="D8" s="84"/>
      <c r="E8" s="85"/>
      <c r="F8" s="90"/>
      <c r="G8" s="20"/>
      <c r="H8" s="20"/>
      <c r="I8" s="20"/>
      <c r="J8" s="20"/>
      <c r="K8" s="90"/>
      <c r="L8" s="20"/>
      <c r="M8" s="20"/>
      <c r="N8" s="20"/>
      <c r="O8" s="20"/>
      <c r="P8" s="21"/>
    </row>
    <row r="9" spans="1:17" ht="16.5" customHeight="1" x14ac:dyDescent="0.3">
      <c r="A9" s="82">
        <v>1</v>
      </c>
      <c r="B9" s="145" t="s">
        <v>438</v>
      </c>
      <c r="C9" s="86" t="s">
        <v>70</v>
      </c>
      <c r="D9" s="86" t="s">
        <v>71</v>
      </c>
      <c r="E9" s="86" t="s">
        <v>437</v>
      </c>
      <c r="F9" s="100" t="s">
        <v>612</v>
      </c>
      <c r="G9" s="27">
        <v>8</v>
      </c>
      <c r="H9" s="27">
        <v>21</v>
      </c>
      <c r="I9" s="62">
        <v>12</v>
      </c>
      <c r="J9" s="65">
        <f t="shared" ref="J9:J50" si="0">SUM(G9:I9)</f>
        <v>41</v>
      </c>
      <c r="K9" s="100" t="s">
        <v>747</v>
      </c>
      <c r="L9" s="62">
        <v>28</v>
      </c>
      <c r="M9" s="62">
        <v>28</v>
      </c>
      <c r="N9" s="65">
        <f t="shared" ref="N9:N50" si="1">SUM(L9:M9)</f>
        <v>56</v>
      </c>
      <c r="O9" s="66">
        <f t="shared" ref="O9:O49" si="2">SUM(N9,J9)</f>
        <v>97</v>
      </c>
      <c r="P9" s="137">
        <v>1</v>
      </c>
      <c r="Q9" s="46">
        <f t="shared" ref="Q9:Q50" si="3">O9*100/125.5</f>
        <v>77.290836653386449</v>
      </c>
    </row>
    <row r="10" spans="1:17" ht="16.5" customHeight="1" x14ac:dyDescent="0.3">
      <c r="A10" s="82">
        <v>2</v>
      </c>
      <c r="B10" s="145" t="s">
        <v>436</v>
      </c>
      <c r="C10" s="86" t="s">
        <v>70</v>
      </c>
      <c r="D10" s="86" t="s">
        <v>71</v>
      </c>
      <c r="E10" s="86" t="s">
        <v>437</v>
      </c>
      <c r="F10" s="100" t="s">
        <v>640</v>
      </c>
      <c r="G10" s="27">
        <v>8.5</v>
      </c>
      <c r="H10" s="27">
        <v>20</v>
      </c>
      <c r="I10" s="62">
        <v>10</v>
      </c>
      <c r="J10" s="65">
        <f t="shared" si="0"/>
        <v>38.5</v>
      </c>
      <c r="K10" s="100" t="s">
        <v>761</v>
      </c>
      <c r="L10" s="62">
        <v>28</v>
      </c>
      <c r="M10" s="62">
        <v>28</v>
      </c>
      <c r="N10" s="65">
        <f t="shared" si="1"/>
        <v>56</v>
      </c>
      <c r="O10" s="66">
        <f t="shared" si="2"/>
        <v>94.5</v>
      </c>
      <c r="P10" s="137">
        <v>1</v>
      </c>
      <c r="Q10" s="46">
        <f t="shared" si="3"/>
        <v>75.298804780876495</v>
      </c>
    </row>
    <row r="11" spans="1:17" ht="16.5" customHeight="1" x14ac:dyDescent="0.3">
      <c r="A11" s="82">
        <v>3</v>
      </c>
      <c r="B11" s="140" t="s">
        <v>98</v>
      </c>
      <c r="C11" s="74" t="s">
        <v>66</v>
      </c>
      <c r="D11" s="74" t="s">
        <v>190</v>
      </c>
      <c r="E11" s="75" t="s">
        <v>195</v>
      </c>
      <c r="F11" s="100" t="s">
        <v>634</v>
      </c>
      <c r="G11" s="27">
        <v>8</v>
      </c>
      <c r="H11" s="27">
        <v>18</v>
      </c>
      <c r="I11" s="62">
        <v>11.5</v>
      </c>
      <c r="J11" s="65">
        <f t="shared" si="0"/>
        <v>37.5</v>
      </c>
      <c r="K11" s="100" t="s">
        <v>769</v>
      </c>
      <c r="L11" s="62">
        <v>28</v>
      </c>
      <c r="M11" s="62">
        <v>28</v>
      </c>
      <c r="N11" s="65">
        <f t="shared" si="1"/>
        <v>56</v>
      </c>
      <c r="O11" s="66">
        <f t="shared" si="2"/>
        <v>93.5</v>
      </c>
      <c r="P11" s="137">
        <v>2</v>
      </c>
      <c r="Q11" s="46">
        <f t="shared" si="3"/>
        <v>74.501992031872504</v>
      </c>
    </row>
    <row r="12" spans="1:17" ht="16.5" customHeight="1" x14ac:dyDescent="0.3">
      <c r="A12" s="82">
        <v>4</v>
      </c>
      <c r="B12" s="140" t="s">
        <v>293</v>
      </c>
      <c r="C12" s="74"/>
      <c r="D12" s="74" t="s">
        <v>289</v>
      </c>
      <c r="E12" s="74" t="s">
        <v>294</v>
      </c>
      <c r="F12" s="100" t="s">
        <v>618</v>
      </c>
      <c r="G12" s="27">
        <v>7</v>
      </c>
      <c r="H12" s="27">
        <v>14</v>
      </c>
      <c r="I12" s="62">
        <v>11.5</v>
      </c>
      <c r="J12" s="65">
        <f t="shared" si="0"/>
        <v>32.5</v>
      </c>
      <c r="K12" s="100" t="s">
        <v>752</v>
      </c>
      <c r="L12" s="62">
        <v>28</v>
      </c>
      <c r="M12" s="62">
        <v>28</v>
      </c>
      <c r="N12" s="65">
        <f t="shared" si="1"/>
        <v>56</v>
      </c>
      <c r="O12" s="66">
        <f t="shared" si="2"/>
        <v>88.5</v>
      </c>
      <c r="P12" s="137">
        <v>2</v>
      </c>
      <c r="Q12" s="46">
        <f t="shared" si="3"/>
        <v>70.517928286852595</v>
      </c>
    </row>
    <row r="13" spans="1:17" ht="16.5" customHeight="1" x14ac:dyDescent="0.3">
      <c r="A13" s="82">
        <v>5</v>
      </c>
      <c r="B13" s="140" t="s">
        <v>267</v>
      </c>
      <c r="C13" s="74" t="s">
        <v>73</v>
      </c>
      <c r="D13" s="74" t="s">
        <v>268</v>
      </c>
      <c r="E13" s="74" t="s">
        <v>269</v>
      </c>
      <c r="F13" s="100" t="s">
        <v>616</v>
      </c>
      <c r="G13" s="27">
        <v>6.5</v>
      </c>
      <c r="H13" s="27">
        <v>12</v>
      </c>
      <c r="I13" s="62">
        <v>12</v>
      </c>
      <c r="J13" s="65">
        <f t="shared" si="0"/>
        <v>30.5</v>
      </c>
      <c r="K13" s="100" t="s">
        <v>751</v>
      </c>
      <c r="L13" s="62">
        <v>28</v>
      </c>
      <c r="M13" s="62">
        <v>30</v>
      </c>
      <c r="N13" s="65">
        <f t="shared" si="1"/>
        <v>58</v>
      </c>
      <c r="O13" s="66">
        <f t="shared" si="2"/>
        <v>88.5</v>
      </c>
      <c r="P13" s="137">
        <v>2</v>
      </c>
      <c r="Q13" s="46">
        <f t="shared" si="3"/>
        <v>70.517928286852595</v>
      </c>
    </row>
    <row r="14" spans="1:17" ht="16.5" customHeight="1" x14ac:dyDescent="0.3">
      <c r="A14" s="82">
        <v>6</v>
      </c>
      <c r="B14" s="140" t="s">
        <v>50</v>
      </c>
      <c r="C14" s="74" t="s">
        <v>89</v>
      </c>
      <c r="D14" s="74" t="s">
        <v>363</v>
      </c>
      <c r="E14" s="74" t="s">
        <v>369</v>
      </c>
      <c r="F14" s="100" t="s">
        <v>614</v>
      </c>
      <c r="G14" s="27">
        <v>5</v>
      </c>
      <c r="H14" s="27">
        <v>13</v>
      </c>
      <c r="I14" s="62">
        <v>11</v>
      </c>
      <c r="J14" s="65">
        <f t="shared" si="0"/>
        <v>29</v>
      </c>
      <c r="K14" s="100" t="s">
        <v>744</v>
      </c>
      <c r="L14" s="62">
        <v>28</v>
      </c>
      <c r="M14" s="62">
        <v>28</v>
      </c>
      <c r="N14" s="65">
        <f t="shared" si="1"/>
        <v>56</v>
      </c>
      <c r="O14" s="66">
        <f t="shared" si="2"/>
        <v>85</v>
      </c>
      <c r="P14" s="137">
        <v>2</v>
      </c>
      <c r="Q14" s="46">
        <f t="shared" si="3"/>
        <v>67.729083665338649</v>
      </c>
    </row>
    <row r="15" spans="1:17" ht="16.5" customHeight="1" x14ac:dyDescent="0.3">
      <c r="A15" s="82">
        <v>7</v>
      </c>
      <c r="B15" s="140" t="s">
        <v>292</v>
      </c>
      <c r="C15" s="74"/>
      <c r="D15" s="74" t="s">
        <v>289</v>
      </c>
      <c r="E15" s="74" t="s">
        <v>294</v>
      </c>
      <c r="F15" s="100" t="s">
        <v>633</v>
      </c>
      <c r="G15" s="27">
        <v>6.5</v>
      </c>
      <c r="H15" s="27">
        <v>8</v>
      </c>
      <c r="I15" s="62">
        <v>11.5</v>
      </c>
      <c r="J15" s="65">
        <f t="shared" si="0"/>
        <v>26</v>
      </c>
      <c r="K15" s="100" t="s">
        <v>772</v>
      </c>
      <c r="L15" s="62">
        <v>28</v>
      </c>
      <c r="M15" s="62">
        <v>30</v>
      </c>
      <c r="N15" s="65">
        <f t="shared" si="1"/>
        <v>58</v>
      </c>
      <c r="O15" s="66">
        <f t="shared" si="2"/>
        <v>84</v>
      </c>
      <c r="P15" s="137">
        <v>2</v>
      </c>
      <c r="Q15" s="46">
        <f t="shared" si="3"/>
        <v>66.932270916334659</v>
      </c>
    </row>
    <row r="16" spans="1:17" ht="16.5" customHeight="1" x14ac:dyDescent="0.3">
      <c r="A16" s="82">
        <v>8</v>
      </c>
      <c r="B16" s="140" t="s">
        <v>52</v>
      </c>
      <c r="C16" s="74" t="s">
        <v>81</v>
      </c>
      <c r="D16" s="74" t="s">
        <v>135</v>
      </c>
      <c r="E16" s="74" t="s">
        <v>132</v>
      </c>
      <c r="F16" s="100" t="s">
        <v>622</v>
      </c>
      <c r="G16" s="27">
        <v>4</v>
      </c>
      <c r="H16" s="27">
        <v>9</v>
      </c>
      <c r="I16" s="62">
        <v>11.5</v>
      </c>
      <c r="J16" s="65">
        <f t="shared" si="0"/>
        <v>24.5</v>
      </c>
      <c r="K16" s="100" t="s">
        <v>745</v>
      </c>
      <c r="L16" s="62">
        <v>27</v>
      </c>
      <c r="M16" s="62">
        <v>28</v>
      </c>
      <c r="N16" s="65">
        <f t="shared" si="1"/>
        <v>55</v>
      </c>
      <c r="O16" s="66">
        <f t="shared" si="2"/>
        <v>79.5</v>
      </c>
      <c r="P16" s="137">
        <v>2</v>
      </c>
      <c r="Q16" s="46">
        <f t="shared" si="3"/>
        <v>63.34661354581673</v>
      </c>
    </row>
    <row r="17" spans="1:17" ht="16.5" customHeight="1" x14ac:dyDescent="0.3">
      <c r="A17" s="82">
        <v>9</v>
      </c>
      <c r="B17" s="140" t="s">
        <v>129</v>
      </c>
      <c r="C17" s="74" t="s">
        <v>81</v>
      </c>
      <c r="D17" s="74" t="s">
        <v>133</v>
      </c>
      <c r="E17" s="74" t="s">
        <v>130</v>
      </c>
      <c r="F17" s="100" t="s">
        <v>620</v>
      </c>
      <c r="G17" s="27">
        <v>1.5</v>
      </c>
      <c r="H17" s="27">
        <v>7</v>
      </c>
      <c r="I17" s="62">
        <v>12</v>
      </c>
      <c r="J17" s="65">
        <f t="shared" si="0"/>
        <v>20.5</v>
      </c>
      <c r="K17" s="100" t="s">
        <v>743</v>
      </c>
      <c r="L17" s="62">
        <v>28</v>
      </c>
      <c r="M17" s="62">
        <v>28</v>
      </c>
      <c r="N17" s="65">
        <f t="shared" si="1"/>
        <v>56</v>
      </c>
      <c r="O17" s="66">
        <f t="shared" si="2"/>
        <v>76.5</v>
      </c>
      <c r="P17" s="137">
        <v>3</v>
      </c>
      <c r="Q17" s="46">
        <f t="shared" si="3"/>
        <v>60.95617529880478</v>
      </c>
    </row>
    <row r="18" spans="1:17" ht="16.5" customHeight="1" x14ac:dyDescent="0.3">
      <c r="A18" s="82">
        <v>10</v>
      </c>
      <c r="B18" s="145" t="s">
        <v>442</v>
      </c>
      <c r="C18" s="86" t="s">
        <v>87</v>
      </c>
      <c r="D18" s="86" t="s">
        <v>441</v>
      </c>
      <c r="E18" s="86" t="s">
        <v>342</v>
      </c>
      <c r="F18" s="100" t="s">
        <v>628</v>
      </c>
      <c r="G18" s="27">
        <v>4</v>
      </c>
      <c r="H18" s="27">
        <v>3</v>
      </c>
      <c r="I18" s="62">
        <v>12.5</v>
      </c>
      <c r="J18" s="65">
        <f t="shared" si="0"/>
        <v>19.5</v>
      </c>
      <c r="K18" s="100" t="s">
        <v>775</v>
      </c>
      <c r="L18" s="62">
        <v>28</v>
      </c>
      <c r="M18" s="62">
        <v>28</v>
      </c>
      <c r="N18" s="65">
        <f t="shared" si="1"/>
        <v>56</v>
      </c>
      <c r="O18" s="66">
        <f t="shared" si="2"/>
        <v>75.5</v>
      </c>
      <c r="P18" s="137">
        <v>3</v>
      </c>
      <c r="Q18" s="46">
        <f t="shared" si="3"/>
        <v>60.159362549800797</v>
      </c>
    </row>
    <row r="19" spans="1:17" ht="16.5" customHeight="1" x14ac:dyDescent="0.3">
      <c r="A19" s="82">
        <v>11</v>
      </c>
      <c r="B19" s="144" t="s">
        <v>209</v>
      </c>
      <c r="C19" s="74" t="s">
        <v>202</v>
      </c>
      <c r="D19" s="75" t="s">
        <v>207</v>
      </c>
      <c r="E19" s="74" t="s">
        <v>210</v>
      </c>
      <c r="F19" s="100" t="s">
        <v>636</v>
      </c>
      <c r="G19" s="27">
        <v>5.5</v>
      </c>
      <c r="H19" s="27">
        <v>8</v>
      </c>
      <c r="I19" s="62">
        <v>9</v>
      </c>
      <c r="J19" s="65">
        <f t="shared" si="0"/>
        <v>22.5</v>
      </c>
      <c r="K19" s="100" t="s">
        <v>763</v>
      </c>
      <c r="L19" s="62">
        <v>28</v>
      </c>
      <c r="M19" s="62">
        <v>25</v>
      </c>
      <c r="N19" s="65">
        <f t="shared" si="1"/>
        <v>53</v>
      </c>
      <c r="O19" s="66">
        <f t="shared" si="2"/>
        <v>75.5</v>
      </c>
      <c r="P19" s="137">
        <v>3</v>
      </c>
      <c r="Q19" s="46">
        <f t="shared" si="3"/>
        <v>60.159362549800797</v>
      </c>
    </row>
    <row r="20" spans="1:17" ht="16.5" customHeight="1" x14ac:dyDescent="0.3">
      <c r="A20" s="82">
        <v>12</v>
      </c>
      <c r="B20" s="140" t="s">
        <v>440</v>
      </c>
      <c r="C20" s="74" t="s">
        <v>81</v>
      </c>
      <c r="D20" s="74" t="s">
        <v>26</v>
      </c>
      <c r="E20" s="74" t="s">
        <v>285</v>
      </c>
      <c r="F20" s="100" t="s">
        <v>638</v>
      </c>
      <c r="G20" s="27">
        <v>6.5</v>
      </c>
      <c r="H20" s="27">
        <v>2</v>
      </c>
      <c r="I20" s="24">
        <v>12</v>
      </c>
      <c r="J20" s="65">
        <f t="shared" si="0"/>
        <v>20.5</v>
      </c>
      <c r="K20" s="100" t="s">
        <v>766</v>
      </c>
      <c r="L20" s="24">
        <v>27</v>
      </c>
      <c r="M20" s="24">
        <v>28</v>
      </c>
      <c r="N20" s="65">
        <f t="shared" si="1"/>
        <v>55</v>
      </c>
      <c r="O20" s="66">
        <f t="shared" si="2"/>
        <v>75.5</v>
      </c>
      <c r="P20" s="137">
        <v>3</v>
      </c>
      <c r="Q20" s="46">
        <f t="shared" si="3"/>
        <v>60.159362549800797</v>
      </c>
    </row>
    <row r="21" spans="1:17" ht="16.5" customHeight="1" x14ac:dyDescent="0.3">
      <c r="A21" s="82">
        <v>13</v>
      </c>
      <c r="B21" s="140" t="s">
        <v>40</v>
      </c>
      <c r="C21" s="74" t="s">
        <v>77</v>
      </c>
      <c r="D21" s="74" t="s">
        <v>76</v>
      </c>
      <c r="E21" s="74" t="s">
        <v>231</v>
      </c>
      <c r="F21" s="100" t="s">
        <v>632</v>
      </c>
      <c r="G21" s="27">
        <v>6.5</v>
      </c>
      <c r="H21" s="27">
        <v>11</v>
      </c>
      <c r="I21" s="62">
        <v>12</v>
      </c>
      <c r="J21" s="65">
        <f t="shared" si="0"/>
        <v>29.5</v>
      </c>
      <c r="K21" s="100" t="s">
        <v>764</v>
      </c>
      <c r="L21" s="62">
        <v>20</v>
      </c>
      <c r="M21" s="62">
        <v>26</v>
      </c>
      <c r="N21" s="65">
        <f t="shared" si="1"/>
        <v>46</v>
      </c>
      <c r="O21" s="66">
        <f t="shared" si="2"/>
        <v>75.5</v>
      </c>
      <c r="P21" s="137">
        <v>3</v>
      </c>
      <c r="Q21" s="46">
        <f t="shared" si="3"/>
        <v>60.159362549800797</v>
      </c>
    </row>
    <row r="22" spans="1:17" ht="16.5" customHeight="1" x14ac:dyDescent="0.3">
      <c r="A22" s="82">
        <v>14</v>
      </c>
      <c r="B22" s="145" t="s">
        <v>434</v>
      </c>
      <c r="C22" s="86" t="s">
        <v>70</v>
      </c>
      <c r="D22" s="86" t="s">
        <v>435</v>
      </c>
      <c r="E22" s="86" t="s">
        <v>439</v>
      </c>
      <c r="F22" s="100" t="s">
        <v>630</v>
      </c>
      <c r="G22" s="27">
        <v>5.5</v>
      </c>
      <c r="H22" s="27">
        <v>2</v>
      </c>
      <c r="I22" s="62">
        <v>12.5</v>
      </c>
      <c r="J22" s="65">
        <f t="shared" si="0"/>
        <v>20</v>
      </c>
      <c r="K22" s="100" t="s">
        <v>770</v>
      </c>
      <c r="L22" s="62">
        <v>27</v>
      </c>
      <c r="M22" s="62">
        <v>27.5</v>
      </c>
      <c r="N22" s="65">
        <f t="shared" si="1"/>
        <v>54.5</v>
      </c>
      <c r="O22" s="66">
        <f t="shared" si="2"/>
        <v>74.5</v>
      </c>
      <c r="P22" s="137">
        <v>3</v>
      </c>
      <c r="Q22" s="46">
        <f t="shared" si="3"/>
        <v>59.362549800796813</v>
      </c>
    </row>
    <row r="23" spans="1:17" ht="16.5" customHeight="1" x14ac:dyDescent="0.3">
      <c r="A23" s="82">
        <v>15</v>
      </c>
      <c r="B23" s="140" t="s">
        <v>230</v>
      </c>
      <c r="C23" s="74" t="s">
        <v>77</v>
      </c>
      <c r="D23" s="74" t="s">
        <v>76</v>
      </c>
      <c r="E23" s="74" t="s">
        <v>231</v>
      </c>
      <c r="F23" s="100" t="s">
        <v>621</v>
      </c>
      <c r="G23" s="27">
        <v>5</v>
      </c>
      <c r="H23" s="27">
        <v>10</v>
      </c>
      <c r="I23" s="62">
        <v>11.5</v>
      </c>
      <c r="J23" s="65">
        <f t="shared" si="0"/>
        <v>26.5</v>
      </c>
      <c r="K23" s="100" t="s">
        <v>755</v>
      </c>
      <c r="L23" s="62">
        <v>23</v>
      </c>
      <c r="M23" s="62">
        <v>25</v>
      </c>
      <c r="N23" s="65">
        <f t="shared" si="1"/>
        <v>48</v>
      </c>
      <c r="O23" s="66">
        <f t="shared" si="2"/>
        <v>74.5</v>
      </c>
      <c r="P23" s="137">
        <v>3</v>
      </c>
      <c r="Q23" s="46">
        <f t="shared" si="3"/>
        <v>59.362549800796813</v>
      </c>
    </row>
    <row r="24" spans="1:17" ht="16.5" customHeight="1" x14ac:dyDescent="0.3">
      <c r="A24" s="82">
        <v>16</v>
      </c>
      <c r="B24" s="140" t="s">
        <v>101</v>
      </c>
      <c r="C24" s="74" t="s">
        <v>84</v>
      </c>
      <c r="D24" s="74" t="s">
        <v>102</v>
      </c>
      <c r="E24" s="74" t="s">
        <v>306</v>
      </c>
      <c r="F24" s="100" t="s">
        <v>631</v>
      </c>
      <c r="G24" s="27">
        <v>7</v>
      </c>
      <c r="H24" s="27">
        <v>15</v>
      </c>
      <c r="I24" s="62">
        <v>11</v>
      </c>
      <c r="J24" s="65">
        <f t="shared" si="0"/>
        <v>33</v>
      </c>
      <c r="K24" s="100" t="s">
        <v>771</v>
      </c>
      <c r="L24" s="62">
        <v>23</v>
      </c>
      <c r="M24" s="62">
        <v>18.5</v>
      </c>
      <c r="N24" s="65">
        <f t="shared" si="1"/>
        <v>41.5</v>
      </c>
      <c r="O24" s="66">
        <f t="shared" si="2"/>
        <v>74.5</v>
      </c>
      <c r="P24" s="137">
        <v>3</v>
      </c>
      <c r="Q24" s="46">
        <f t="shared" si="3"/>
        <v>59.362549800796813</v>
      </c>
    </row>
    <row r="25" spans="1:17" ht="16.5" customHeight="1" x14ac:dyDescent="0.3">
      <c r="A25" s="82">
        <v>17</v>
      </c>
      <c r="B25" s="140" t="s">
        <v>241</v>
      </c>
      <c r="C25" s="74" t="s">
        <v>68</v>
      </c>
      <c r="D25" s="74" t="s">
        <v>242</v>
      </c>
      <c r="E25" s="74" t="s">
        <v>244</v>
      </c>
      <c r="F25" s="100" t="s">
        <v>637</v>
      </c>
      <c r="G25" s="27">
        <v>6</v>
      </c>
      <c r="H25" s="27">
        <v>11</v>
      </c>
      <c r="I25" s="62">
        <v>11.5</v>
      </c>
      <c r="J25" s="65">
        <f t="shared" si="0"/>
        <v>28.5</v>
      </c>
      <c r="K25" s="100" t="s">
        <v>765</v>
      </c>
      <c r="L25" s="62">
        <v>22</v>
      </c>
      <c r="M25" s="62">
        <v>24</v>
      </c>
      <c r="N25" s="65">
        <f t="shared" si="1"/>
        <v>46</v>
      </c>
      <c r="O25" s="66">
        <f t="shared" si="2"/>
        <v>74.5</v>
      </c>
      <c r="P25" s="137">
        <v>3</v>
      </c>
      <c r="Q25" s="46">
        <f t="shared" si="3"/>
        <v>59.362549800796813</v>
      </c>
    </row>
    <row r="26" spans="1:17" ht="16.5" customHeight="1" x14ac:dyDescent="0.3">
      <c r="A26" s="82">
        <v>18</v>
      </c>
      <c r="B26" s="101" t="s">
        <v>352</v>
      </c>
      <c r="C26" s="74" t="s">
        <v>88</v>
      </c>
      <c r="D26" s="74" t="s">
        <v>353</v>
      </c>
      <c r="E26" s="74" t="s">
        <v>354</v>
      </c>
      <c r="F26" s="100" t="s">
        <v>643</v>
      </c>
      <c r="G26" s="27">
        <v>6.5</v>
      </c>
      <c r="H26" s="27">
        <v>4</v>
      </c>
      <c r="I26" s="62">
        <v>12.5</v>
      </c>
      <c r="J26" s="65">
        <f t="shared" si="0"/>
        <v>23</v>
      </c>
      <c r="K26" s="100" t="s">
        <v>762</v>
      </c>
      <c r="L26" s="62">
        <v>23</v>
      </c>
      <c r="M26" s="62">
        <v>28</v>
      </c>
      <c r="N26" s="65">
        <f t="shared" si="1"/>
        <v>51</v>
      </c>
      <c r="O26" s="66">
        <f t="shared" si="2"/>
        <v>74</v>
      </c>
      <c r="P26" s="139" t="s">
        <v>807</v>
      </c>
      <c r="Q26" s="46">
        <f t="shared" si="3"/>
        <v>58.964143426294818</v>
      </c>
    </row>
    <row r="27" spans="1:17" ht="16.5" customHeight="1" x14ac:dyDescent="0.3">
      <c r="A27" s="82">
        <v>19</v>
      </c>
      <c r="B27" s="101" t="s">
        <v>291</v>
      </c>
      <c r="C27" s="74"/>
      <c r="D27" s="74" t="s">
        <v>289</v>
      </c>
      <c r="E27" s="74" t="s">
        <v>294</v>
      </c>
      <c r="F27" s="100" t="s">
        <v>617</v>
      </c>
      <c r="G27" s="27">
        <v>6</v>
      </c>
      <c r="H27" s="27">
        <v>13</v>
      </c>
      <c r="I27" s="62">
        <v>11.5</v>
      </c>
      <c r="J27" s="65">
        <f t="shared" si="0"/>
        <v>30.5</v>
      </c>
      <c r="K27" s="100" t="s">
        <v>749</v>
      </c>
      <c r="L27" s="62">
        <v>17</v>
      </c>
      <c r="M27" s="62">
        <v>26</v>
      </c>
      <c r="N27" s="65">
        <f t="shared" si="1"/>
        <v>43</v>
      </c>
      <c r="O27" s="66">
        <f t="shared" si="2"/>
        <v>73.5</v>
      </c>
      <c r="P27" s="139" t="s">
        <v>808</v>
      </c>
      <c r="Q27" s="46">
        <f t="shared" si="3"/>
        <v>58.56573705179283</v>
      </c>
    </row>
    <row r="28" spans="1:17" ht="16.5" customHeight="1" x14ac:dyDescent="0.3">
      <c r="A28" s="82">
        <v>20</v>
      </c>
      <c r="B28" s="101" t="s">
        <v>170</v>
      </c>
      <c r="C28" s="74" t="s">
        <v>79</v>
      </c>
      <c r="D28" s="74" t="s">
        <v>166</v>
      </c>
      <c r="E28" s="74" t="s">
        <v>168</v>
      </c>
      <c r="F28" s="100" t="s">
        <v>641</v>
      </c>
      <c r="G28" s="27">
        <v>5</v>
      </c>
      <c r="H28" s="27">
        <v>7</v>
      </c>
      <c r="I28" s="62">
        <v>11</v>
      </c>
      <c r="J28" s="65">
        <f t="shared" si="0"/>
        <v>23</v>
      </c>
      <c r="K28" s="100" t="s">
        <v>760</v>
      </c>
      <c r="L28" s="62">
        <v>22</v>
      </c>
      <c r="M28" s="62">
        <v>28</v>
      </c>
      <c r="N28" s="65">
        <f t="shared" si="1"/>
        <v>50</v>
      </c>
      <c r="O28" s="66">
        <f t="shared" si="2"/>
        <v>73</v>
      </c>
      <c r="P28" s="139" t="s">
        <v>809</v>
      </c>
      <c r="Q28" s="46">
        <f t="shared" si="3"/>
        <v>58.167330677290835</v>
      </c>
    </row>
    <row r="29" spans="1:17" ht="16.5" customHeight="1" x14ac:dyDescent="0.3">
      <c r="A29" s="82">
        <v>21</v>
      </c>
      <c r="B29" s="74" t="s">
        <v>29</v>
      </c>
      <c r="C29" s="74" t="s">
        <v>74</v>
      </c>
      <c r="D29" s="74" t="s">
        <v>113</v>
      </c>
      <c r="E29" s="74" t="s">
        <v>258</v>
      </c>
      <c r="F29" s="100" t="s">
        <v>642</v>
      </c>
      <c r="G29" s="27">
        <v>4</v>
      </c>
      <c r="H29" s="27">
        <v>9</v>
      </c>
      <c r="I29" s="62">
        <v>13</v>
      </c>
      <c r="J29" s="65">
        <f t="shared" si="0"/>
        <v>26</v>
      </c>
      <c r="K29" s="100" t="s">
        <v>767</v>
      </c>
      <c r="L29" s="62">
        <v>24</v>
      </c>
      <c r="M29" s="62">
        <v>22</v>
      </c>
      <c r="N29" s="65">
        <f t="shared" si="1"/>
        <v>46</v>
      </c>
      <c r="O29" s="66">
        <f t="shared" si="2"/>
        <v>72</v>
      </c>
      <c r="P29" s="139" t="s">
        <v>810</v>
      </c>
      <c r="Q29" s="46">
        <f t="shared" si="3"/>
        <v>57.370517928286851</v>
      </c>
    </row>
    <row r="30" spans="1:17" ht="16.5" customHeight="1" x14ac:dyDescent="0.3">
      <c r="A30" s="82">
        <v>22</v>
      </c>
      <c r="B30" s="146" t="s">
        <v>454</v>
      </c>
      <c r="C30" s="79" t="s">
        <v>448</v>
      </c>
      <c r="D30" s="79" t="s">
        <v>455</v>
      </c>
      <c r="E30" s="75" t="s">
        <v>456</v>
      </c>
      <c r="F30" s="100" t="s">
        <v>639</v>
      </c>
      <c r="G30" s="27">
        <v>4</v>
      </c>
      <c r="H30" s="27">
        <v>6</v>
      </c>
      <c r="I30" s="34">
        <v>10.5</v>
      </c>
      <c r="J30" s="65">
        <f t="shared" si="0"/>
        <v>20.5</v>
      </c>
      <c r="K30" s="100" t="s">
        <v>768</v>
      </c>
      <c r="L30" s="62">
        <v>22</v>
      </c>
      <c r="M30" s="62">
        <v>28</v>
      </c>
      <c r="N30" s="65">
        <f t="shared" si="1"/>
        <v>50</v>
      </c>
      <c r="O30" s="66">
        <f t="shared" si="2"/>
        <v>70.5</v>
      </c>
      <c r="P30" s="57" t="s">
        <v>811</v>
      </c>
      <c r="Q30" s="46">
        <f t="shared" si="3"/>
        <v>56.17529880478088</v>
      </c>
    </row>
    <row r="31" spans="1:17" ht="16.5" customHeight="1" x14ac:dyDescent="0.3">
      <c r="A31" s="82">
        <v>23</v>
      </c>
      <c r="B31" s="74" t="s">
        <v>220</v>
      </c>
      <c r="C31" s="74" t="s">
        <v>78</v>
      </c>
      <c r="D31" s="75" t="s">
        <v>221</v>
      </c>
      <c r="E31" s="74" t="s">
        <v>222</v>
      </c>
      <c r="F31" s="100" t="s">
        <v>619</v>
      </c>
      <c r="G31" s="27">
        <v>5</v>
      </c>
      <c r="H31" s="27">
        <v>4</v>
      </c>
      <c r="I31" s="62">
        <v>10.5</v>
      </c>
      <c r="J31" s="65">
        <f t="shared" si="0"/>
        <v>19.5</v>
      </c>
      <c r="K31" s="100" t="s">
        <v>757</v>
      </c>
      <c r="L31" s="62">
        <v>22</v>
      </c>
      <c r="M31" s="62">
        <v>28</v>
      </c>
      <c r="N31" s="65">
        <f t="shared" si="1"/>
        <v>50</v>
      </c>
      <c r="O31" s="66">
        <f t="shared" si="2"/>
        <v>69.5</v>
      </c>
      <c r="P31" s="57" t="s">
        <v>787</v>
      </c>
      <c r="Q31" s="46">
        <f t="shared" si="3"/>
        <v>55.378486055776889</v>
      </c>
    </row>
    <row r="32" spans="1:17" ht="16.5" customHeight="1" x14ac:dyDescent="0.3">
      <c r="A32" s="82">
        <v>24</v>
      </c>
      <c r="B32" s="74" t="s">
        <v>413</v>
      </c>
      <c r="C32" s="74" t="s">
        <v>96</v>
      </c>
      <c r="D32" s="74" t="s">
        <v>411</v>
      </c>
      <c r="E32" s="74" t="s">
        <v>412</v>
      </c>
      <c r="F32" s="100" t="s">
        <v>627</v>
      </c>
      <c r="G32" s="27">
        <v>5.5</v>
      </c>
      <c r="H32" s="27">
        <v>9</v>
      </c>
      <c r="I32" s="62">
        <v>11.5</v>
      </c>
      <c r="J32" s="65">
        <f t="shared" si="0"/>
        <v>26</v>
      </c>
      <c r="K32" s="100" t="s">
        <v>756</v>
      </c>
      <c r="L32" s="62">
        <v>17</v>
      </c>
      <c r="M32" s="62">
        <v>25.5</v>
      </c>
      <c r="N32" s="65">
        <f t="shared" si="1"/>
        <v>42.5</v>
      </c>
      <c r="O32" s="66">
        <f t="shared" si="2"/>
        <v>68.5</v>
      </c>
      <c r="P32" s="57" t="s">
        <v>788</v>
      </c>
      <c r="Q32" s="46">
        <f t="shared" si="3"/>
        <v>54.581673306772906</v>
      </c>
    </row>
    <row r="33" spans="1:17" ht="16.5" customHeight="1" x14ac:dyDescent="0.3">
      <c r="A33" s="82">
        <v>25</v>
      </c>
      <c r="B33" s="74" t="s">
        <v>51</v>
      </c>
      <c r="C33" s="74" t="s">
        <v>79</v>
      </c>
      <c r="D33" s="74" t="s">
        <v>162</v>
      </c>
      <c r="E33" s="74" t="s">
        <v>164</v>
      </c>
      <c r="F33" s="100" t="s">
        <v>609</v>
      </c>
      <c r="G33" s="27">
        <v>4.5</v>
      </c>
      <c r="H33" s="27">
        <v>2</v>
      </c>
      <c r="I33" s="62">
        <v>10.5</v>
      </c>
      <c r="J33" s="65">
        <f t="shared" si="0"/>
        <v>17</v>
      </c>
      <c r="K33" s="100" t="s">
        <v>746</v>
      </c>
      <c r="L33" s="62">
        <v>23</v>
      </c>
      <c r="M33" s="62">
        <v>28</v>
      </c>
      <c r="N33" s="65">
        <f t="shared" si="1"/>
        <v>51</v>
      </c>
      <c r="O33" s="66">
        <f t="shared" si="2"/>
        <v>68</v>
      </c>
      <c r="P33" s="57" t="s">
        <v>789</v>
      </c>
      <c r="Q33" s="46">
        <f t="shared" si="3"/>
        <v>54.183266932270918</v>
      </c>
    </row>
    <row r="34" spans="1:17" ht="16.5" customHeight="1" x14ac:dyDescent="0.3">
      <c r="A34" s="82">
        <v>26</v>
      </c>
      <c r="B34" s="74" t="s">
        <v>379</v>
      </c>
      <c r="C34" s="74" t="s">
        <v>90</v>
      </c>
      <c r="D34" s="74" t="s">
        <v>380</v>
      </c>
      <c r="E34" s="74" t="s">
        <v>381</v>
      </c>
      <c r="F34" s="100" t="s">
        <v>624</v>
      </c>
      <c r="G34" s="27">
        <v>6.5</v>
      </c>
      <c r="H34" s="27">
        <v>5</v>
      </c>
      <c r="I34" s="62">
        <v>6.5</v>
      </c>
      <c r="J34" s="65">
        <f t="shared" si="0"/>
        <v>18</v>
      </c>
      <c r="K34" s="100" t="s">
        <v>754</v>
      </c>
      <c r="L34" s="62">
        <v>23</v>
      </c>
      <c r="M34" s="62">
        <v>26</v>
      </c>
      <c r="N34" s="65">
        <f t="shared" si="1"/>
        <v>49</v>
      </c>
      <c r="O34" s="66">
        <f t="shared" si="2"/>
        <v>67</v>
      </c>
      <c r="P34" s="57" t="s">
        <v>790</v>
      </c>
      <c r="Q34" s="46">
        <f t="shared" si="3"/>
        <v>53.386454183266935</v>
      </c>
    </row>
    <row r="35" spans="1:17" ht="16.5" customHeight="1" x14ac:dyDescent="0.3">
      <c r="A35" s="82">
        <v>27</v>
      </c>
      <c r="B35" s="75" t="s">
        <v>27</v>
      </c>
      <c r="C35" s="75" t="s">
        <v>82</v>
      </c>
      <c r="D35" s="74" t="s">
        <v>62</v>
      </c>
      <c r="E35" s="74" t="s">
        <v>300</v>
      </c>
      <c r="F35" s="100" t="s">
        <v>623</v>
      </c>
      <c r="G35" s="27">
        <v>4</v>
      </c>
      <c r="H35" s="27">
        <v>4</v>
      </c>
      <c r="I35" s="62">
        <v>8.5</v>
      </c>
      <c r="J35" s="65">
        <f t="shared" si="0"/>
        <v>16.5</v>
      </c>
      <c r="K35" s="100" t="s">
        <v>758</v>
      </c>
      <c r="L35" s="62">
        <v>22</v>
      </c>
      <c r="M35" s="62">
        <v>28</v>
      </c>
      <c r="N35" s="65">
        <f t="shared" si="1"/>
        <v>50</v>
      </c>
      <c r="O35" s="66">
        <f t="shared" si="2"/>
        <v>66.5</v>
      </c>
      <c r="P35" s="57" t="s">
        <v>800</v>
      </c>
      <c r="Q35" s="46">
        <f t="shared" si="3"/>
        <v>52.988047808764939</v>
      </c>
    </row>
    <row r="36" spans="1:17" ht="16.5" customHeight="1" x14ac:dyDescent="0.3">
      <c r="A36" s="82">
        <v>28</v>
      </c>
      <c r="B36" s="74" t="s">
        <v>181</v>
      </c>
      <c r="C36" s="74" t="s">
        <v>176</v>
      </c>
      <c r="D36" s="74" t="s">
        <v>112</v>
      </c>
      <c r="E36" s="74" t="s">
        <v>183</v>
      </c>
      <c r="F36" s="100" t="s">
        <v>613</v>
      </c>
      <c r="G36" s="27">
        <v>5</v>
      </c>
      <c r="H36" s="27">
        <v>8</v>
      </c>
      <c r="I36" s="62">
        <v>10.5</v>
      </c>
      <c r="J36" s="65">
        <f t="shared" si="0"/>
        <v>23.5</v>
      </c>
      <c r="K36" s="100" t="s">
        <v>750</v>
      </c>
      <c r="L36" s="62">
        <v>13</v>
      </c>
      <c r="M36" s="62">
        <v>26</v>
      </c>
      <c r="N36" s="65">
        <f t="shared" si="1"/>
        <v>39</v>
      </c>
      <c r="O36" s="66">
        <f t="shared" si="2"/>
        <v>62.5</v>
      </c>
      <c r="P36" s="57" t="s">
        <v>801</v>
      </c>
      <c r="Q36" s="46">
        <f t="shared" si="3"/>
        <v>49.800796812749006</v>
      </c>
    </row>
    <row r="37" spans="1:17" ht="16.5" customHeight="1" x14ac:dyDescent="0.3">
      <c r="A37" s="82">
        <v>29</v>
      </c>
      <c r="B37" s="74" t="s">
        <v>257</v>
      </c>
      <c r="C37" s="74" t="s">
        <v>74</v>
      </c>
      <c r="D37" s="74" t="s">
        <v>113</v>
      </c>
      <c r="E37" s="74" t="s">
        <v>258</v>
      </c>
      <c r="F37" s="100" t="s">
        <v>611</v>
      </c>
      <c r="G37" s="27">
        <v>2</v>
      </c>
      <c r="H37" s="27">
        <v>2</v>
      </c>
      <c r="I37" s="62">
        <v>13.5</v>
      </c>
      <c r="J37" s="65">
        <f t="shared" si="0"/>
        <v>17.5</v>
      </c>
      <c r="K37" s="100" t="s">
        <v>742</v>
      </c>
      <c r="L37" s="62">
        <v>23</v>
      </c>
      <c r="M37" s="62">
        <v>18</v>
      </c>
      <c r="N37" s="65">
        <f t="shared" si="1"/>
        <v>41</v>
      </c>
      <c r="O37" s="66">
        <f t="shared" si="2"/>
        <v>58.5</v>
      </c>
      <c r="P37" s="57" t="s">
        <v>792</v>
      </c>
      <c r="Q37" s="46">
        <f t="shared" si="3"/>
        <v>46.613545816733065</v>
      </c>
    </row>
    <row r="38" spans="1:17" ht="16.5" customHeight="1" x14ac:dyDescent="0.3">
      <c r="A38" s="82">
        <v>30</v>
      </c>
      <c r="B38" s="74" t="s">
        <v>30</v>
      </c>
      <c r="C38" s="74" t="s">
        <v>93</v>
      </c>
      <c r="D38" s="74" t="s">
        <v>401</v>
      </c>
      <c r="E38" s="74" t="s">
        <v>103</v>
      </c>
      <c r="F38" s="100" t="s">
        <v>629</v>
      </c>
      <c r="G38" s="27">
        <v>4</v>
      </c>
      <c r="H38" s="27">
        <v>6</v>
      </c>
      <c r="I38" s="62">
        <v>8</v>
      </c>
      <c r="J38" s="65">
        <f t="shared" si="0"/>
        <v>18</v>
      </c>
      <c r="K38" s="100" t="s">
        <v>774</v>
      </c>
      <c r="L38" s="62">
        <v>13</v>
      </c>
      <c r="M38" s="62">
        <v>27</v>
      </c>
      <c r="N38" s="65">
        <f t="shared" si="1"/>
        <v>40</v>
      </c>
      <c r="O38" s="66">
        <f t="shared" si="2"/>
        <v>58</v>
      </c>
      <c r="P38" s="57" t="s">
        <v>793</v>
      </c>
      <c r="Q38" s="46">
        <f t="shared" si="3"/>
        <v>46.215139442231077</v>
      </c>
    </row>
    <row r="39" spans="1:17" ht="16.5" customHeight="1" x14ac:dyDescent="0.3">
      <c r="A39" s="82">
        <v>31</v>
      </c>
      <c r="B39" s="75" t="s">
        <v>153</v>
      </c>
      <c r="C39" s="74" t="s">
        <v>144</v>
      </c>
      <c r="D39" s="74" t="s">
        <v>83</v>
      </c>
      <c r="E39" s="74" t="s">
        <v>154</v>
      </c>
      <c r="F39" s="100" t="s">
        <v>626</v>
      </c>
      <c r="G39" s="27">
        <v>6</v>
      </c>
      <c r="H39" s="27">
        <v>8</v>
      </c>
      <c r="I39" s="62">
        <v>10</v>
      </c>
      <c r="J39" s="65">
        <f t="shared" si="0"/>
        <v>24</v>
      </c>
      <c r="K39" s="100" t="s">
        <v>759</v>
      </c>
      <c r="L39" s="62">
        <v>23</v>
      </c>
      <c r="M39" s="62">
        <v>5.5</v>
      </c>
      <c r="N39" s="65">
        <f t="shared" si="1"/>
        <v>28.5</v>
      </c>
      <c r="O39" s="66">
        <f t="shared" si="2"/>
        <v>52.5</v>
      </c>
      <c r="P39" s="57" t="s">
        <v>794</v>
      </c>
      <c r="Q39" s="46">
        <f t="shared" si="3"/>
        <v>41.832669322709165</v>
      </c>
    </row>
    <row r="40" spans="1:17" ht="16.5" customHeight="1" x14ac:dyDescent="0.3">
      <c r="A40" s="82">
        <v>32</v>
      </c>
      <c r="B40" s="74" t="s">
        <v>28</v>
      </c>
      <c r="C40" s="74" t="s">
        <v>92</v>
      </c>
      <c r="D40" s="74" t="s">
        <v>425</v>
      </c>
      <c r="E40" s="79" t="s">
        <v>396</v>
      </c>
      <c r="F40" s="100" t="s">
        <v>615</v>
      </c>
      <c r="G40" s="27">
        <v>4.5</v>
      </c>
      <c r="H40" s="27">
        <v>4</v>
      </c>
      <c r="I40" s="62">
        <v>9.5</v>
      </c>
      <c r="J40" s="65">
        <f t="shared" si="0"/>
        <v>18</v>
      </c>
      <c r="K40" s="100" t="s">
        <v>748</v>
      </c>
      <c r="L40" s="62">
        <v>17</v>
      </c>
      <c r="M40" s="62">
        <v>12</v>
      </c>
      <c r="N40" s="65">
        <f t="shared" si="1"/>
        <v>29</v>
      </c>
      <c r="O40" s="66">
        <f t="shared" si="2"/>
        <v>47</v>
      </c>
      <c r="P40" s="57" t="s">
        <v>795</v>
      </c>
      <c r="Q40" s="46">
        <f t="shared" si="3"/>
        <v>37.450199203187253</v>
      </c>
    </row>
    <row r="41" spans="1:17" ht="16.5" customHeight="1" x14ac:dyDescent="0.3">
      <c r="A41" s="82">
        <v>33</v>
      </c>
      <c r="B41" s="74" t="s">
        <v>333</v>
      </c>
      <c r="C41" s="74" t="s">
        <v>86</v>
      </c>
      <c r="D41" s="74" t="s">
        <v>334</v>
      </c>
      <c r="E41" s="74" t="s">
        <v>335</v>
      </c>
      <c r="F41" s="100" t="s">
        <v>635</v>
      </c>
      <c r="G41" s="27">
        <v>2.5</v>
      </c>
      <c r="H41" s="27">
        <v>3</v>
      </c>
      <c r="I41" s="62">
        <v>9.5</v>
      </c>
      <c r="J41" s="65">
        <f t="shared" si="0"/>
        <v>15</v>
      </c>
      <c r="K41" s="100" t="s">
        <v>773</v>
      </c>
      <c r="L41" s="62">
        <v>18</v>
      </c>
      <c r="M41" s="62">
        <v>10</v>
      </c>
      <c r="N41" s="65">
        <f t="shared" si="1"/>
        <v>28</v>
      </c>
      <c r="O41" s="66">
        <f t="shared" si="2"/>
        <v>43</v>
      </c>
      <c r="P41" s="57" t="s">
        <v>796</v>
      </c>
      <c r="Q41" s="46">
        <f t="shared" si="3"/>
        <v>34.262948207171313</v>
      </c>
    </row>
    <row r="42" spans="1:17" ht="16.5" customHeight="1" x14ac:dyDescent="0.3">
      <c r="A42" s="82">
        <v>34</v>
      </c>
      <c r="B42" s="74" t="s">
        <v>99</v>
      </c>
      <c r="C42" s="74" t="s">
        <v>68</v>
      </c>
      <c r="D42" s="74" t="s">
        <v>243</v>
      </c>
      <c r="E42" s="74" t="s">
        <v>245</v>
      </c>
      <c r="F42" s="100" t="s">
        <v>610</v>
      </c>
      <c r="G42" s="27">
        <v>4</v>
      </c>
      <c r="H42" s="27">
        <v>5</v>
      </c>
      <c r="I42" s="62">
        <v>10.5</v>
      </c>
      <c r="J42" s="65">
        <f t="shared" si="0"/>
        <v>19.5</v>
      </c>
      <c r="K42" s="100" t="s">
        <v>741</v>
      </c>
      <c r="L42" s="62">
        <v>5</v>
      </c>
      <c r="M42" s="62">
        <v>6.5</v>
      </c>
      <c r="N42" s="65">
        <f t="shared" si="1"/>
        <v>11.5</v>
      </c>
      <c r="O42" s="66">
        <f t="shared" si="2"/>
        <v>31</v>
      </c>
      <c r="P42" s="57" t="s">
        <v>803</v>
      </c>
      <c r="Q42" s="46">
        <f t="shared" si="3"/>
        <v>24.701195219123505</v>
      </c>
    </row>
    <row r="43" spans="1:17" s="17" customFormat="1" ht="16.5" customHeight="1" x14ac:dyDescent="0.3">
      <c r="A43" s="82">
        <v>35</v>
      </c>
      <c r="B43" s="74" t="s">
        <v>389</v>
      </c>
      <c r="C43" s="74" t="s">
        <v>91</v>
      </c>
      <c r="D43" s="74" t="s">
        <v>390</v>
      </c>
      <c r="E43" s="74" t="s">
        <v>391</v>
      </c>
      <c r="F43" s="100" t="s">
        <v>625</v>
      </c>
      <c r="G43" s="27">
        <v>3</v>
      </c>
      <c r="H43" s="27">
        <v>2</v>
      </c>
      <c r="I43" s="62">
        <v>6</v>
      </c>
      <c r="J43" s="65">
        <f t="shared" si="0"/>
        <v>11</v>
      </c>
      <c r="K43" s="100" t="s">
        <v>753</v>
      </c>
      <c r="L43" s="62">
        <v>2</v>
      </c>
      <c r="M43" s="62">
        <v>2</v>
      </c>
      <c r="N43" s="65">
        <f t="shared" si="1"/>
        <v>4</v>
      </c>
      <c r="O43" s="66">
        <f t="shared" si="2"/>
        <v>15</v>
      </c>
      <c r="P43" s="57" t="s">
        <v>804</v>
      </c>
      <c r="Q43" s="46">
        <f t="shared" si="3"/>
        <v>11.952191235059761</v>
      </c>
    </row>
    <row r="44" spans="1:17" s="46" customFormat="1" ht="16.5" customHeight="1" x14ac:dyDescent="0.3">
      <c r="A44" s="82">
        <v>36</v>
      </c>
      <c r="B44" s="75" t="s">
        <v>54</v>
      </c>
      <c r="C44" s="75" t="s">
        <v>85</v>
      </c>
      <c r="D44" s="74" t="s">
        <v>313</v>
      </c>
      <c r="E44" s="74" t="s">
        <v>314</v>
      </c>
      <c r="F44" s="96"/>
      <c r="G44" s="27"/>
      <c r="H44" s="27"/>
      <c r="I44" s="62"/>
      <c r="J44" s="65">
        <f t="shared" si="0"/>
        <v>0</v>
      </c>
      <c r="K44" s="100"/>
      <c r="L44" s="62"/>
      <c r="M44" s="62"/>
      <c r="N44" s="65">
        <f t="shared" si="1"/>
        <v>0</v>
      </c>
      <c r="O44" s="66">
        <f t="shared" si="2"/>
        <v>0</v>
      </c>
      <c r="P44" s="57"/>
      <c r="Q44" s="46">
        <f t="shared" si="3"/>
        <v>0</v>
      </c>
    </row>
    <row r="45" spans="1:17" s="46" customFormat="1" ht="16.5" customHeight="1" x14ac:dyDescent="0.3">
      <c r="A45" s="82">
        <v>37</v>
      </c>
      <c r="B45" s="74" t="s">
        <v>53</v>
      </c>
      <c r="C45" s="74" t="s">
        <v>81</v>
      </c>
      <c r="D45" s="74" t="s">
        <v>134</v>
      </c>
      <c r="E45" s="74" t="s">
        <v>131</v>
      </c>
      <c r="F45" s="96"/>
      <c r="G45" s="27"/>
      <c r="H45" s="27"/>
      <c r="I45" s="62"/>
      <c r="J45" s="65">
        <f t="shared" si="0"/>
        <v>0</v>
      </c>
      <c r="K45" s="100"/>
      <c r="L45" s="62"/>
      <c r="M45" s="62"/>
      <c r="N45" s="65">
        <f t="shared" si="1"/>
        <v>0</v>
      </c>
      <c r="O45" s="66">
        <f t="shared" si="2"/>
        <v>0</v>
      </c>
      <c r="P45" s="57"/>
      <c r="Q45" s="46">
        <f t="shared" si="3"/>
        <v>0</v>
      </c>
    </row>
    <row r="46" spans="1:17" s="46" customFormat="1" ht="16.5" customHeight="1" x14ac:dyDescent="0.3">
      <c r="A46" s="82">
        <v>38</v>
      </c>
      <c r="B46" s="74" t="s">
        <v>31</v>
      </c>
      <c r="C46" s="74" t="s">
        <v>80</v>
      </c>
      <c r="D46" s="74" t="s">
        <v>324</v>
      </c>
      <c r="E46" s="74" t="s">
        <v>325</v>
      </c>
      <c r="F46" s="96"/>
      <c r="G46" s="27"/>
      <c r="H46" s="27"/>
      <c r="I46" s="62"/>
      <c r="J46" s="65">
        <f t="shared" si="0"/>
        <v>0</v>
      </c>
      <c r="K46" s="100"/>
      <c r="L46" s="62"/>
      <c r="M46" s="62"/>
      <c r="N46" s="65">
        <f t="shared" si="1"/>
        <v>0</v>
      </c>
      <c r="O46" s="66">
        <f t="shared" si="2"/>
        <v>0</v>
      </c>
      <c r="P46" s="57"/>
      <c r="Q46" s="46">
        <f t="shared" si="3"/>
        <v>0</v>
      </c>
    </row>
    <row r="47" spans="1:17" s="46" customFormat="1" ht="16.5" customHeight="1" x14ac:dyDescent="0.3">
      <c r="A47" s="82">
        <v>39</v>
      </c>
      <c r="B47" s="74" t="s">
        <v>49</v>
      </c>
      <c r="C47" s="74" t="s">
        <v>81</v>
      </c>
      <c r="D47" s="74" t="s">
        <v>26</v>
      </c>
      <c r="E47" s="74" t="s">
        <v>285</v>
      </c>
      <c r="F47" s="96"/>
      <c r="G47" s="27"/>
      <c r="H47" s="27"/>
      <c r="I47" s="62"/>
      <c r="J47" s="65">
        <f t="shared" si="0"/>
        <v>0</v>
      </c>
      <c r="K47" s="100"/>
      <c r="L47" s="62"/>
      <c r="M47" s="62"/>
      <c r="N47" s="65">
        <f t="shared" si="1"/>
        <v>0</v>
      </c>
      <c r="O47" s="66">
        <f t="shared" si="2"/>
        <v>0</v>
      </c>
      <c r="P47" s="57"/>
      <c r="Q47" s="46">
        <f t="shared" si="3"/>
        <v>0</v>
      </c>
    </row>
    <row r="48" spans="1:17" ht="16.5" customHeight="1" x14ac:dyDescent="0.3">
      <c r="A48" s="82">
        <v>40</v>
      </c>
      <c r="B48" s="74" t="s">
        <v>97</v>
      </c>
      <c r="C48" s="74" t="s">
        <v>176</v>
      </c>
      <c r="D48" s="74" t="s">
        <v>76</v>
      </c>
      <c r="E48" s="74" t="s">
        <v>182</v>
      </c>
      <c r="F48" s="96"/>
      <c r="G48" s="27"/>
      <c r="H48" s="27"/>
      <c r="I48" s="62"/>
      <c r="J48" s="65">
        <f t="shared" si="0"/>
        <v>0</v>
      </c>
      <c r="K48" s="100"/>
      <c r="L48" s="62"/>
      <c r="M48" s="62"/>
      <c r="N48" s="65">
        <f t="shared" si="1"/>
        <v>0</v>
      </c>
      <c r="O48" s="66">
        <f t="shared" si="2"/>
        <v>0</v>
      </c>
      <c r="P48" s="57"/>
      <c r="Q48" s="46">
        <f t="shared" si="3"/>
        <v>0</v>
      </c>
    </row>
    <row r="49" spans="1:17" ht="29.25" customHeight="1" x14ac:dyDescent="0.3">
      <c r="A49" s="82">
        <v>41</v>
      </c>
      <c r="B49" s="107" t="s">
        <v>343</v>
      </c>
      <c r="C49" s="107" t="s">
        <v>87</v>
      </c>
      <c r="D49" s="107" t="s">
        <v>344</v>
      </c>
      <c r="E49" s="107" t="s">
        <v>345</v>
      </c>
      <c r="F49" s="118"/>
      <c r="G49" s="130"/>
      <c r="H49" s="130"/>
      <c r="I49" s="131"/>
      <c r="J49" s="65">
        <f t="shared" si="0"/>
        <v>0</v>
      </c>
      <c r="K49" s="132"/>
      <c r="L49" s="131"/>
      <c r="M49" s="131"/>
      <c r="N49" s="134">
        <f t="shared" si="1"/>
        <v>0</v>
      </c>
      <c r="O49" s="66">
        <f t="shared" si="2"/>
        <v>0</v>
      </c>
      <c r="P49" s="120"/>
      <c r="Q49" s="46">
        <f t="shared" si="3"/>
        <v>0</v>
      </c>
    </row>
    <row r="50" spans="1:17" ht="16.5" customHeight="1" x14ac:dyDescent="0.3">
      <c r="A50" s="128"/>
      <c r="B50" s="28"/>
      <c r="C50" s="116" t="s">
        <v>42</v>
      </c>
      <c r="D50" s="129" t="s">
        <v>42</v>
      </c>
      <c r="E50" s="34"/>
      <c r="F50" s="34"/>
      <c r="G50" s="111">
        <v>10</v>
      </c>
      <c r="H50" s="111">
        <v>40</v>
      </c>
      <c r="I50" s="111">
        <v>15.5</v>
      </c>
      <c r="J50" s="114">
        <f t="shared" si="0"/>
        <v>65.5</v>
      </c>
      <c r="K50" s="112"/>
      <c r="L50" s="113">
        <v>30</v>
      </c>
      <c r="M50" s="113">
        <v>30</v>
      </c>
      <c r="N50" s="133">
        <f t="shared" si="1"/>
        <v>60</v>
      </c>
      <c r="O50" s="114"/>
      <c r="P50" s="17"/>
      <c r="Q50" s="46">
        <f t="shared" si="3"/>
        <v>0</v>
      </c>
    </row>
  </sheetData>
  <autoFilter ref="A8:Q8">
    <sortState ref="A9:Q50">
      <sortCondition descending="1" ref="O8"/>
    </sortState>
  </autoFilter>
  <mergeCells count="4">
    <mergeCell ref="L6:N6"/>
    <mergeCell ref="A6:A7"/>
    <mergeCell ref="B6:C6"/>
    <mergeCell ref="G6:J6"/>
  </mergeCells>
  <phoneticPr fontId="0" type="noConversion"/>
  <printOptions horizontalCentered="1" verticalCentered="1"/>
  <pageMargins left="0.24" right="0.15" top="0.19" bottom="0.19" header="0" footer="0.18"/>
  <pageSetup paperSize="9" scale="62" orientation="landscape" r:id="rId1"/>
  <headerFooter alignWithMargins="0"/>
  <rowBreaks count="1" manualBreakCount="1">
    <brk id="3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view="pageBreakPreview" topLeftCell="A43" zoomScale="145" zoomScaleNormal="100" zoomScaleSheetLayoutView="145" workbookViewId="0">
      <selection activeCell="E51" sqref="E51"/>
    </sheetView>
  </sheetViews>
  <sheetFormatPr defaultRowHeight="17.25" customHeight="1" x14ac:dyDescent="0.3"/>
  <cols>
    <col min="1" max="1" width="4.5703125" style="11" customWidth="1"/>
    <col min="2" max="2" width="52.42578125" style="31" customWidth="1"/>
    <col min="3" max="3" width="29.140625" style="10" customWidth="1"/>
    <col min="4" max="4" width="44.7109375" style="10" customWidth="1"/>
    <col min="5" max="5" width="25.7109375" style="10" customWidth="1"/>
    <col min="6" max="6" width="14.85546875" style="10" customWidth="1"/>
    <col min="7" max="9" width="12.28515625" style="10" customWidth="1"/>
    <col min="10" max="11" width="12.28515625" style="11" customWidth="1"/>
    <col min="12" max="15" width="12.28515625" style="12" customWidth="1"/>
    <col min="16" max="16" width="12.28515625" style="31" customWidth="1"/>
    <col min="17" max="16384" width="9.140625" style="12"/>
  </cols>
  <sheetData>
    <row r="1" spans="1:17" ht="17.25" customHeight="1" x14ac:dyDescent="0.3">
      <c r="A1" s="4"/>
      <c r="B1" s="5"/>
      <c r="C1" s="1"/>
      <c r="D1" s="1"/>
      <c r="E1" s="1"/>
      <c r="F1" s="1"/>
      <c r="G1" s="7" t="s">
        <v>0</v>
      </c>
      <c r="H1" s="4"/>
      <c r="I1" s="9"/>
      <c r="J1" s="9"/>
      <c r="K1" s="9"/>
      <c r="L1" s="4"/>
      <c r="M1" s="5"/>
      <c r="N1" s="6"/>
      <c r="O1" s="7"/>
    </row>
    <row r="2" spans="1:17" ht="17.25" customHeight="1" x14ac:dyDescent="0.3">
      <c r="A2" s="4"/>
      <c r="B2" s="8"/>
      <c r="C2" s="8"/>
      <c r="D2" s="8"/>
      <c r="E2" s="8"/>
      <c r="F2" s="8"/>
      <c r="G2" s="7" t="s">
        <v>418</v>
      </c>
      <c r="H2" s="4"/>
      <c r="I2" s="1"/>
      <c r="J2" s="1"/>
      <c r="K2" s="1"/>
      <c r="L2" s="4"/>
      <c r="M2" s="1"/>
      <c r="N2" s="6"/>
      <c r="O2" s="7"/>
    </row>
    <row r="3" spans="1:17" ht="17.25" customHeight="1" x14ac:dyDescent="0.3">
      <c r="A3" s="6"/>
      <c r="B3" s="41"/>
      <c r="C3" s="41"/>
      <c r="D3" s="41"/>
      <c r="E3" s="41"/>
      <c r="F3" s="41"/>
      <c r="G3" s="13" t="s">
        <v>19</v>
      </c>
      <c r="H3" s="4"/>
      <c r="I3" s="1"/>
      <c r="J3" s="1"/>
      <c r="K3" s="1"/>
      <c r="L3" s="4"/>
      <c r="M3" s="1"/>
      <c r="N3" s="6"/>
      <c r="O3" s="7"/>
    </row>
    <row r="4" spans="1:17" ht="17.25" customHeight="1" x14ac:dyDescent="0.3">
      <c r="A4" s="6"/>
      <c r="B4" s="41"/>
      <c r="C4" s="41"/>
      <c r="D4" s="41"/>
      <c r="E4" s="41"/>
      <c r="F4" s="41"/>
      <c r="G4" s="14" t="s">
        <v>15</v>
      </c>
      <c r="H4" s="4"/>
      <c r="I4" s="1"/>
      <c r="J4" s="1"/>
      <c r="K4" s="1"/>
      <c r="L4" s="4"/>
      <c r="M4" s="1"/>
      <c r="N4" s="6"/>
      <c r="O4" s="7"/>
    </row>
    <row r="5" spans="1:17" ht="17.25" customHeight="1" x14ac:dyDescent="0.3">
      <c r="A5" s="53"/>
      <c r="B5" s="54"/>
      <c r="C5" s="55"/>
      <c r="D5" s="55"/>
      <c r="E5" s="55"/>
      <c r="F5" s="2"/>
      <c r="G5" s="31"/>
      <c r="H5" s="11"/>
      <c r="I5" s="11"/>
      <c r="L5" s="4" t="s">
        <v>782</v>
      </c>
      <c r="M5" s="5" t="s">
        <v>783</v>
      </c>
      <c r="N5" s="6"/>
      <c r="O5" s="7"/>
    </row>
    <row r="6" spans="1:17" ht="17.25" customHeight="1" x14ac:dyDescent="0.3">
      <c r="A6" s="158" t="s">
        <v>7</v>
      </c>
      <c r="B6" s="158" t="s">
        <v>8</v>
      </c>
      <c r="C6" s="158"/>
      <c r="D6" s="15"/>
      <c r="E6" s="15"/>
      <c r="F6" s="15"/>
      <c r="G6" s="160" t="s">
        <v>43</v>
      </c>
      <c r="H6" s="160"/>
      <c r="I6" s="160"/>
      <c r="J6" s="160"/>
      <c r="K6" s="16"/>
      <c r="L6" s="158" t="s">
        <v>11</v>
      </c>
      <c r="M6" s="158"/>
      <c r="N6" s="158"/>
      <c r="O6" s="16"/>
      <c r="P6" s="28"/>
    </row>
    <row r="7" spans="1:17" ht="17.25" customHeight="1" x14ac:dyDescent="0.3">
      <c r="A7" s="159"/>
      <c r="B7" s="19" t="s">
        <v>3</v>
      </c>
      <c r="C7" s="18" t="s">
        <v>16</v>
      </c>
      <c r="D7" s="18" t="s">
        <v>17</v>
      </c>
      <c r="E7" s="18" t="s">
        <v>21</v>
      </c>
      <c r="F7" s="90" t="s">
        <v>461</v>
      </c>
      <c r="G7" s="20" t="s">
        <v>4</v>
      </c>
      <c r="H7" s="20" t="s">
        <v>5</v>
      </c>
      <c r="I7" s="20" t="s">
        <v>6</v>
      </c>
      <c r="J7" s="20" t="s">
        <v>1</v>
      </c>
      <c r="K7" s="90" t="s">
        <v>461</v>
      </c>
      <c r="L7" s="20" t="s">
        <v>9</v>
      </c>
      <c r="M7" s="20" t="s">
        <v>10</v>
      </c>
      <c r="N7" s="20" t="s">
        <v>1</v>
      </c>
      <c r="O7" s="20" t="s">
        <v>2</v>
      </c>
      <c r="P7" s="56" t="s">
        <v>20</v>
      </c>
    </row>
    <row r="8" spans="1:17" ht="17.25" customHeight="1" x14ac:dyDescent="0.3">
      <c r="A8" s="18"/>
      <c r="B8" s="19"/>
      <c r="C8" s="18"/>
      <c r="D8" s="18"/>
      <c r="E8" s="18"/>
      <c r="F8" s="102"/>
      <c r="G8" s="103"/>
      <c r="H8" s="20"/>
      <c r="I8" s="20"/>
      <c r="J8" s="20"/>
      <c r="K8" s="102"/>
      <c r="L8" s="20"/>
      <c r="M8" s="20"/>
      <c r="N8" s="20"/>
      <c r="O8" s="20"/>
      <c r="P8" s="56"/>
    </row>
    <row r="9" spans="1:17" s="30" customFormat="1" ht="18" customHeight="1" x14ac:dyDescent="0.3">
      <c r="A9" s="79">
        <v>1</v>
      </c>
      <c r="B9" s="140" t="s">
        <v>34</v>
      </c>
      <c r="C9" s="74" t="s">
        <v>91</v>
      </c>
      <c r="D9" s="75" t="s">
        <v>392</v>
      </c>
      <c r="E9" s="74" t="s">
        <v>393</v>
      </c>
      <c r="F9" s="97" t="s">
        <v>646</v>
      </c>
      <c r="G9" s="122">
        <v>8</v>
      </c>
      <c r="H9" s="61">
        <v>19</v>
      </c>
      <c r="I9" s="61">
        <v>11</v>
      </c>
      <c r="J9" s="65">
        <f t="shared" ref="J9:J40" si="0">SUM(G9:I9)</f>
        <v>38</v>
      </c>
      <c r="K9" s="97" t="s">
        <v>738</v>
      </c>
      <c r="L9" s="62">
        <v>10</v>
      </c>
      <c r="M9" s="62">
        <v>18</v>
      </c>
      <c r="N9" s="65">
        <f t="shared" ref="N9:N40" si="1">SUM(L9:M9)</f>
        <v>28</v>
      </c>
      <c r="O9" s="66">
        <f t="shared" ref="O9:O40" si="2">SUM(N9,J9)</f>
        <v>66</v>
      </c>
      <c r="P9" s="138" t="s">
        <v>812</v>
      </c>
      <c r="Q9" s="30">
        <f>O9*100/125.5</f>
        <v>52.589641434262951</v>
      </c>
    </row>
    <row r="10" spans="1:17" ht="18" customHeight="1" x14ac:dyDescent="0.3">
      <c r="A10" s="79">
        <v>2</v>
      </c>
      <c r="B10" s="140" t="s">
        <v>37</v>
      </c>
      <c r="C10" s="75" t="s">
        <v>81</v>
      </c>
      <c r="D10" s="75" t="s">
        <v>23</v>
      </c>
      <c r="E10" s="74" t="s">
        <v>157</v>
      </c>
      <c r="F10" s="97" t="s">
        <v>668</v>
      </c>
      <c r="G10" s="121">
        <v>8</v>
      </c>
      <c r="H10" s="27">
        <v>15</v>
      </c>
      <c r="I10" s="62">
        <v>11.5</v>
      </c>
      <c r="J10" s="65">
        <f t="shared" si="0"/>
        <v>34.5</v>
      </c>
      <c r="K10" s="97" t="s">
        <v>710</v>
      </c>
      <c r="L10" s="62">
        <v>18</v>
      </c>
      <c r="M10" s="62">
        <v>13</v>
      </c>
      <c r="N10" s="65">
        <f t="shared" si="1"/>
        <v>31</v>
      </c>
      <c r="O10" s="66">
        <f t="shared" si="2"/>
        <v>65.5</v>
      </c>
      <c r="P10" s="138" t="s">
        <v>812</v>
      </c>
      <c r="Q10" s="30">
        <f t="shared" ref="Q10:Q61" si="3">O10*100/125.5</f>
        <v>52.191235059760956</v>
      </c>
    </row>
    <row r="11" spans="1:17" ht="18" customHeight="1" x14ac:dyDescent="0.3">
      <c r="A11" s="79">
        <v>3</v>
      </c>
      <c r="B11" s="140" t="s">
        <v>57</v>
      </c>
      <c r="C11" s="75" t="s">
        <v>81</v>
      </c>
      <c r="D11" s="80" t="s">
        <v>60</v>
      </c>
      <c r="E11" s="74" t="s">
        <v>428</v>
      </c>
      <c r="F11" s="97" t="s">
        <v>647</v>
      </c>
      <c r="G11" s="122">
        <v>7</v>
      </c>
      <c r="H11" s="61">
        <v>10</v>
      </c>
      <c r="I11" s="61">
        <v>12.5</v>
      </c>
      <c r="J11" s="65">
        <f t="shared" si="0"/>
        <v>29.5</v>
      </c>
      <c r="K11" s="97" t="s">
        <v>736</v>
      </c>
      <c r="L11" s="62">
        <v>7</v>
      </c>
      <c r="M11" s="62">
        <v>24</v>
      </c>
      <c r="N11" s="65">
        <f t="shared" si="1"/>
        <v>31</v>
      </c>
      <c r="O11" s="66">
        <f t="shared" si="2"/>
        <v>60.5</v>
      </c>
      <c r="P11" s="138" t="s">
        <v>812</v>
      </c>
      <c r="Q11" s="30">
        <f t="shared" si="3"/>
        <v>48.207171314741039</v>
      </c>
    </row>
    <row r="12" spans="1:17" ht="18" customHeight="1" x14ac:dyDescent="0.3">
      <c r="A12" s="79">
        <v>4</v>
      </c>
      <c r="B12" s="140" t="s">
        <v>58</v>
      </c>
      <c r="C12" s="75" t="s">
        <v>81</v>
      </c>
      <c r="D12" s="74" t="s">
        <v>139</v>
      </c>
      <c r="E12" s="74" t="s">
        <v>156</v>
      </c>
      <c r="F12" s="97" t="s">
        <v>652</v>
      </c>
      <c r="G12" s="121">
        <v>6</v>
      </c>
      <c r="H12" s="27">
        <v>16</v>
      </c>
      <c r="I12" s="62">
        <v>14</v>
      </c>
      <c r="J12" s="65">
        <f t="shared" si="0"/>
        <v>36</v>
      </c>
      <c r="K12" s="97" t="s">
        <v>695</v>
      </c>
      <c r="L12" s="62">
        <v>7</v>
      </c>
      <c r="M12" s="62">
        <v>15</v>
      </c>
      <c r="N12" s="65">
        <f t="shared" si="1"/>
        <v>22</v>
      </c>
      <c r="O12" s="66">
        <f t="shared" si="2"/>
        <v>58</v>
      </c>
      <c r="P12" s="138" t="s">
        <v>813</v>
      </c>
      <c r="Q12" s="30">
        <f t="shared" si="3"/>
        <v>46.215139442231077</v>
      </c>
    </row>
    <row r="13" spans="1:17" ht="18" customHeight="1" x14ac:dyDescent="0.3">
      <c r="A13" s="79">
        <v>5</v>
      </c>
      <c r="B13" s="140" t="s">
        <v>406</v>
      </c>
      <c r="C13" s="75" t="s">
        <v>407</v>
      </c>
      <c r="D13" s="74" t="s">
        <v>408</v>
      </c>
      <c r="E13" s="74" t="s">
        <v>409</v>
      </c>
      <c r="F13" s="97" t="s">
        <v>684</v>
      </c>
      <c r="G13" s="121">
        <v>6</v>
      </c>
      <c r="H13" s="27">
        <v>11</v>
      </c>
      <c r="I13" s="62">
        <v>13</v>
      </c>
      <c r="J13" s="65">
        <f t="shared" si="0"/>
        <v>30</v>
      </c>
      <c r="K13" s="97" t="s">
        <v>723</v>
      </c>
      <c r="L13" s="62">
        <v>12</v>
      </c>
      <c r="M13" s="62">
        <v>16</v>
      </c>
      <c r="N13" s="65">
        <f t="shared" si="1"/>
        <v>28</v>
      </c>
      <c r="O13" s="66">
        <f t="shared" si="2"/>
        <v>58</v>
      </c>
      <c r="P13" s="138" t="s">
        <v>813</v>
      </c>
      <c r="Q13" s="30">
        <f t="shared" si="3"/>
        <v>46.215139442231077</v>
      </c>
    </row>
    <row r="14" spans="1:17" ht="18" customHeight="1" x14ac:dyDescent="0.3">
      <c r="A14" s="79">
        <v>6</v>
      </c>
      <c r="B14" s="140" t="s">
        <v>106</v>
      </c>
      <c r="C14" s="74" t="s">
        <v>66</v>
      </c>
      <c r="D14" s="74" t="s">
        <v>190</v>
      </c>
      <c r="E14" s="74" t="s">
        <v>200</v>
      </c>
      <c r="F14" s="97" t="s">
        <v>692</v>
      </c>
      <c r="G14" s="22">
        <v>8.5</v>
      </c>
      <c r="H14" s="23">
        <v>15</v>
      </c>
      <c r="I14" s="61">
        <v>12</v>
      </c>
      <c r="J14" s="65">
        <f t="shared" si="0"/>
        <v>35.5</v>
      </c>
      <c r="K14" s="97" t="s">
        <v>725</v>
      </c>
      <c r="L14" s="62">
        <v>7</v>
      </c>
      <c r="M14" s="62">
        <v>14</v>
      </c>
      <c r="N14" s="65">
        <f t="shared" si="1"/>
        <v>21</v>
      </c>
      <c r="O14" s="66">
        <f t="shared" si="2"/>
        <v>56.5</v>
      </c>
      <c r="P14" s="138" t="s">
        <v>813</v>
      </c>
      <c r="Q14" s="30">
        <f t="shared" si="3"/>
        <v>45.019920318725099</v>
      </c>
    </row>
    <row r="15" spans="1:17" s="29" customFormat="1" ht="18" customHeight="1" x14ac:dyDescent="0.3">
      <c r="A15" s="79">
        <v>7</v>
      </c>
      <c r="B15" s="140" t="s">
        <v>246</v>
      </c>
      <c r="C15" s="74" t="s">
        <v>68</v>
      </c>
      <c r="D15" s="74" t="s">
        <v>243</v>
      </c>
      <c r="E15" s="74" t="s">
        <v>245</v>
      </c>
      <c r="F15" s="97" t="s">
        <v>675</v>
      </c>
      <c r="G15" s="26">
        <v>6.5</v>
      </c>
      <c r="H15" s="27">
        <v>15</v>
      </c>
      <c r="I15" s="62">
        <v>10.5</v>
      </c>
      <c r="J15" s="65">
        <f t="shared" si="0"/>
        <v>32</v>
      </c>
      <c r="K15" s="97" t="s">
        <v>716</v>
      </c>
      <c r="L15" s="62">
        <v>14</v>
      </c>
      <c r="M15" s="62">
        <v>9</v>
      </c>
      <c r="N15" s="65">
        <f t="shared" si="1"/>
        <v>23</v>
      </c>
      <c r="O15" s="66">
        <f t="shared" si="2"/>
        <v>55</v>
      </c>
      <c r="P15" s="138" t="s">
        <v>813</v>
      </c>
      <c r="Q15" s="30">
        <f t="shared" si="3"/>
        <v>43.82470119521912</v>
      </c>
    </row>
    <row r="16" spans="1:17" ht="18" customHeight="1" x14ac:dyDescent="0.3">
      <c r="A16" s="79">
        <v>8</v>
      </c>
      <c r="B16" s="144" t="s">
        <v>155</v>
      </c>
      <c r="C16" s="74" t="s">
        <v>144</v>
      </c>
      <c r="D16" s="74" t="s">
        <v>422</v>
      </c>
      <c r="E16" s="74" t="s">
        <v>427</v>
      </c>
      <c r="F16" s="97" t="s">
        <v>691</v>
      </c>
      <c r="G16" s="121">
        <v>6.5</v>
      </c>
      <c r="H16" s="23">
        <v>11</v>
      </c>
      <c r="I16" s="61">
        <v>13</v>
      </c>
      <c r="J16" s="65">
        <f t="shared" si="0"/>
        <v>30.5</v>
      </c>
      <c r="K16" s="97" t="s">
        <v>722</v>
      </c>
      <c r="L16" s="62">
        <v>5</v>
      </c>
      <c r="M16" s="62">
        <v>19</v>
      </c>
      <c r="N16" s="65">
        <f t="shared" si="1"/>
        <v>24</v>
      </c>
      <c r="O16" s="66">
        <f t="shared" si="2"/>
        <v>54.5</v>
      </c>
      <c r="P16" s="138" t="s">
        <v>813</v>
      </c>
      <c r="Q16" s="30">
        <f t="shared" si="3"/>
        <v>43.426294820717132</v>
      </c>
    </row>
    <row r="17" spans="1:17" ht="18" customHeight="1" x14ac:dyDescent="0.3">
      <c r="A17" s="79">
        <v>9</v>
      </c>
      <c r="B17" s="140" t="s">
        <v>35</v>
      </c>
      <c r="C17" s="74" t="s">
        <v>78</v>
      </c>
      <c r="D17" s="74" t="s">
        <v>214</v>
      </c>
      <c r="E17" s="74" t="s">
        <v>225</v>
      </c>
      <c r="F17" s="97" t="s">
        <v>649</v>
      </c>
      <c r="G17" s="122">
        <v>7</v>
      </c>
      <c r="H17" s="61">
        <v>14</v>
      </c>
      <c r="I17" s="61">
        <v>8.5</v>
      </c>
      <c r="J17" s="65">
        <f t="shared" si="0"/>
        <v>29.5</v>
      </c>
      <c r="K17" s="97" t="s">
        <v>735</v>
      </c>
      <c r="L17" s="62">
        <v>6</v>
      </c>
      <c r="M17" s="62">
        <v>19</v>
      </c>
      <c r="N17" s="65">
        <f t="shared" si="1"/>
        <v>25</v>
      </c>
      <c r="O17" s="66">
        <f t="shared" si="2"/>
        <v>54.5</v>
      </c>
      <c r="P17" s="138" t="s">
        <v>813</v>
      </c>
      <c r="Q17" s="30">
        <f t="shared" si="3"/>
        <v>43.426294820717132</v>
      </c>
    </row>
    <row r="18" spans="1:17" ht="18" customHeight="1" x14ac:dyDescent="0.3">
      <c r="A18" s="79">
        <v>10</v>
      </c>
      <c r="B18" s="140" t="s">
        <v>138</v>
      </c>
      <c r="C18" s="75" t="s">
        <v>81</v>
      </c>
      <c r="D18" s="74" t="s">
        <v>429</v>
      </c>
      <c r="E18" s="74" t="s">
        <v>159</v>
      </c>
      <c r="F18" s="97" t="s">
        <v>664</v>
      </c>
      <c r="G18" s="121">
        <v>7</v>
      </c>
      <c r="H18" s="27">
        <v>12</v>
      </c>
      <c r="I18" s="62">
        <v>12</v>
      </c>
      <c r="J18" s="65">
        <f t="shared" si="0"/>
        <v>31</v>
      </c>
      <c r="K18" s="97" t="s">
        <v>707</v>
      </c>
      <c r="L18" s="62">
        <v>3</v>
      </c>
      <c r="M18" s="62">
        <v>20</v>
      </c>
      <c r="N18" s="65">
        <f t="shared" si="1"/>
        <v>23</v>
      </c>
      <c r="O18" s="66">
        <f t="shared" si="2"/>
        <v>54</v>
      </c>
      <c r="P18" s="138" t="s">
        <v>813</v>
      </c>
      <c r="Q18" s="30">
        <f t="shared" si="3"/>
        <v>43.027888446215137</v>
      </c>
    </row>
    <row r="19" spans="1:17" ht="18" customHeight="1" x14ac:dyDescent="0.3">
      <c r="A19" s="79">
        <v>11</v>
      </c>
      <c r="B19" s="140" t="s">
        <v>137</v>
      </c>
      <c r="C19" s="75" t="s">
        <v>81</v>
      </c>
      <c r="D19" s="74" t="s">
        <v>141</v>
      </c>
      <c r="E19" s="74" t="s">
        <v>157</v>
      </c>
      <c r="F19" s="97" t="s">
        <v>687</v>
      </c>
      <c r="G19" s="122">
        <v>6.5</v>
      </c>
      <c r="H19" s="61">
        <v>15</v>
      </c>
      <c r="I19" s="61">
        <v>10.5</v>
      </c>
      <c r="J19" s="65">
        <f t="shared" si="0"/>
        <v>32</v>
      </c>
      <c r="K19" s="97" t="s">
        <v>733</v>
      </c>
      <c r="L19" s="62">
        <v>8</v>
      </c>
      <c r="M19" s="62">
        <v>14</v>
      </c>
      <c r="N19" s="65">
        <f t="shared" si="1"/>
        <v>22</v>
      </c>
      <c r="O19" s="66">
        <f t="shared" si="2"/>
        <v>54</v>
      </c>
      <c r="P19" s="138" t="s">
        <v>813</v>
      </c>
      <c r="Q19" s="30">
        <f t="shared" si="3"/>
        <v>43.027888446215137</v>
      </c>
    </row>
    <row r="20" spans="1:17" ht="18" customHeight="1" x14ac:dyDescent="0.3">
      <c r="A20" s="79">
        <v>12</v>
      </c>
      <c r="B20" s="140" t="s">
        <v>136</v>
      </c>
      <c r="C20" s="75" t="s">
        <v>81</v>
      </c>
      <c r="D20" s="74" t="s">
        <v>140</v>
      </c>
      <c r="E20" s="74" t="s">
        <v>158</v>
      </c>
      <c r="F20" s="97" t="s">
        <v>682</v>
      </c>
      <c r="G20" s="22">
        <v>7.5</v>
      </c>
      <c r="H20" s="22">
        <v>12</v>
      </c>
      <c r="I20" s="63">
        <v>9.5</v>
      </c>
      <c r="J20" s="65">
        <f t="shared" si="0"/>
        <v>29</v>
      </c>
      <c r="K20" s="97" t="s">
        <v>724</v>
      </c>
      <c r="L20" s="62">
        <v>7</v>
      </c>
      <c r="M20" s="62">
        <v>17</v>
      </c>
      <c r="N20" s="65">
        <f t="shared" si="1"/>
        <v>24</v>
      </c>
      <c r="O20" s="66">
        <f t="shared" si="2"/>
        <v>53</v>
      </c>
      <c r="P20" s="138" t="s">
        <v>814</v>
      </c>
      <c r="Q20" s="30">
        <f t="shared" si="3"/>
        <v>42.231075697211153</v>
      </c>
    </row>
    <row r="21" spans="1:17" ht="18" customHeight="1" x14ac:dyDescent="0.3">
      <c r="A21" s="79">
        <v>13</v>
      </c>
      <c r="B21" s="140" t="s">
        <v>41</v>
      </c>
      <c r="C21" s="74" t="s">
        <v>77</v>
      </c>
      <c r="D21" s="74" t="s">
        <v>76</v>
      </c>
      <c r="E21" s="74" t="s">
        <v>231</v>
      </c>
      <c r="F21" s="97" t="s">
        <v>688</v>
      </c>
      <c r="G21" s="122">
        <v>8</v>
      </c>
      <c r="H21" s="61">
        <v>12</v>
      </c>
      <c r="I21" s="61">
        <v>10</v>
      </c>
      <c r="J21" s="65">
        <f t="shared" si="0"/>
        <v>30</v>
      </c>
      <c r="K21" s="97" t="s">
        <v>740</v>
      </c>
      <c r="L21" s="62">
        <v>5</v>
      </c>
      <c r="M21" s="62">
        <v>18</v>
      </c>
      <c r="N21" s="65">
        <f t="shared" si="1"/>
        <v>23</v>
      </c>
      <c r="O21" s="66">
        <f t="shared" si="2"/>
        <v>53</v>
      </c>
      <c r="P21" s="138" t="s">
        <v>814</v>
      </c>
      <c r="Q21" s="30">
        <f t="shared" si="3"/>
        <v>42.231075697211153</v>
      </c>
    </row>
    <row r="22" spans="1:17" ht="18" customHeight="1" x14ac:dyDescent="0.3">
      <c r="A22" s="79">
        <v>14</v>
      </c>
      <c r="B22" s="140" t="s">
        <v>433</v>
      </c>
      <c r="C22" s="74" t="s">
        <v>77</v>
      </c>
      <c r="D22" s="74" t="s">
        <v>234</v>
      </c>
      <c r="E22" s="74" t="s">
        <v>236</v>
      </c>
      <c r="F22" s="97" t="s">
        <v>650</v>
      </c>
      <c r="G22" s="122">
        <v>5</v>
      </c>
      <c r="H22" s="61">
        <v>9</v>
      </c>
      <c r="I22" s="61">
        <v>11.5</v>
      </c>
      <c r="J22" s="65">
        <f t="shared" si="0"/>
        <v>25.5</v>
      </c>
      <c r="K22" s="97" t="s">
        <v>693</v>
      </c>
      <c r="L22" s="62">
        <v>5</v>
      </c>
      <c r="M22" s="62">
        <v>21</v>
      </c>
      <c r="N22" s="65">
        <f t="shared" si="1"/>
        <v>26</v>
      </c>
      <c r="O22" s="66">
        <f t="shared" si="2"/>
        <v>51.5</v>
      </c>
      <c r="P22" s="138" t="s">
        <v>814</v>
      </c>
      <c r="Q22" s="30">
        <f t="shared" si="3"/>
        <v>41.035856573705182</v>
      </c>
    </row>
    <row r="23" spans="1:17" ht="18" customHeight="1" x14ac:dyDescent="0.3">
      <c r="A23" s="79">
        <v>15</v>
      </c>
      <c r="B23" s="144" t="s">
        <v>38</v>
      </c>
      <c r="C23" s="74" t="s">
        <v>288</v>
      </c>
      <c r="D23" s="75" t="s">
        <v>26</v>
      </c>
      <c r="E23" s="74" t="s">
        <v>286</v>
      </c>
      <c r="F23" s="97" t="s">
        <v>656</v>
      </c>
      <c r="G23" s="121">
        <v>5.5</v>
      </c>
      <c r="H23" s="27">
        <v>11</v>
      </c>
      <c r="I23" s="62">
        <v>12</v>
      </c>
      <c r="J23" s="65">
        <f t="shared" si="0"/>
        <v>28.5</v>
      </c>
      <c r="K23" s="97" t="s">
        <v>699</v>
      </c>
      <c r="L23" s="62">
        <v>11</v>
      </c>
      <c r="M23" s="62">
        <v>12</v>
      </c>
      <c r="N23" s="65">
        <f t="shared" si="1"/>
        <v>23</v>
      </c>
      <c r="O23" s="66">
        <f t="shared" si="2"/>
        <v>51.5</v>
      </c>
      <c r="P23" s="138" t="s">
        <v>814</v>
      </c>
      <c r="Q23" s="30">
        <f t="shared" si="3"/>
        <v>41.035856573705182</v>
      </c>
    </row>
    <row r="24" spans="1:17" ht="18" customHeight="1" x14ac:dyDescent="0.3">
      <c r="A24" s="79">
        <v>16</v>
      </c>
      <c r="B24" s="140" t="s">
        <v>39</v>
      </c>
      <c r="C24" s="74"/>
      <c r="D24" s="74" t="s">
        <v>289</v>
      </c>
      <c r="E24" s="74" t="s">
        <v>290</v>
      </c>
      <c r="F24" s="97" t="s">
        <v>678</v>
      </c>
      <c r="G24" s="26">
        <v>8</v>
      </c>
      <c r="H24" s="27">
        <v>12</v>
      </c>
      <c r="I24" s="62">
        <v>10</v>
      </c>
      <c r="J24" s="65">
        <f t="shared" si="0"/>
        <v>30</v>
      </c>
      <c r="K24" s="97" t="s">
        <v>719</v>
      </c>
      <c r="L24" s="62">
        <v>6</v>
      </c>
      <c r="M24" s="62">
        <v>15</v>
      </c>
      <c r="N24" s="65">
        <f t="shared" si="1"/>
        <v>21</v>
      </c>
      <c r="O24" s="66">
        <f t="shared" si="2"/>
        <v>51</v>
      </c>
      <c r="P24" s="138" t="s">
        <v>814</v>
      </c>
      <c r="Q24" s="30">
        <f t="shared" si="3"/>
        <v>40.637450199203187</v>
      </c>
    </row>
    <row r="25" spans="1:17" ht="18" customHeight="1" x14ac:dyDescent="0.3">
      <c r="A25" s="79">
        <v>17</v>
      </c>
      <c r="B25" s="140" t="s">
        <v>402</v>
      </c>
      <c r="C25" s="74" t="s">
        <v>93</v>
      </c>
      <c r="D25" s="74" t="s">
        <v>61</v>
      </c>
      <c r="E25" s="74" t="s">
        <v>405</v>
      </c>
      <c r="F25" s="97" t="s">
        <v>677</v>
      </c>
      <c r="G25" s="26">
        <v>6</v>
      </c>
      <c r="H25" s="27">
        <v>9</v>
      </c>
      <c r="I25" s="62">
        <v>21</v>
      </c>
      <c r="J25" s="65">
        <f t="shared" si="0"/>
        <v>36</v>
      </c>
      <c r="K25" s="97" t="s">
        <v>717</v>
      </c>
      <c r="L25" s="62">
        <v>4</v>
      </c>
      <c r="M25" s="62">
        <v>10</v>
      </c>
      <c r="N25" s="65">
        <f t="shared" si="1"/>
        <v>14</v>
      </c>
      <c r="O25" s="66">
        <f t="shared" si="2"/>
        <v>50</v>
      </c>
      <c r="P25" s="138" t="s">
        <v>814</v>
      </c>
      <c r="Q25" s="30">
        <f t="shared" si="3"/>
        <v>39.840637450199203</v>
      </c>
    </row>
    <row r="26" spans="1:17" ht="18" customHeight="1" x14ac:dyDescent="0.3">
      <c r="A26" s="79">
        <v>18</v>
      </c>
      <c r="B26" s="140" t="s">
        <v>59</v>
      </c>
      <c r="C26" s="74" t="s">
        <v>90</v>
      </c>
      <c r="D26" s="74" t="s">
        <v>382</v>
      </c>
      <c r="E26" s="74" t="s">
        <v>383</v>
      </c>
      <c r="F26" s="97" t="s">
        <v>658</v>
      </c>
      <c r="G26" s="121">
        <v>6.5</v>
      </c>
      <c r="H26" s="27">
        <v>11</v>
      </c>
      <c r="I26" s="62">
        <v>11.5</v>
      </c>
      <c r="J26" s="65">
        <f t="shared" si="0"/>
        <v>29</v>
      </c>
      <c r="K26" s="97" t="s">
        <v>701</v>
      </c>
      <c r="L26" s="62">
        <v>4</v>
      </c>
      <c r="M26" s="62">
        <v>16</v>
      </c>
      <c r="N26" s="65">
        <f t="shared" si="1"/>
        <v>20</v>
      </c>
      <c r="O26" s="66">
        <f t="shared" si="2"/>
        <v>49</v>
      </c>
      <c r="P26" s="138" t="s">
        <v>814</v>
      </c>
      <c r="Q26" s="30">
        <f t="shared" si="3"/>
        <v>39.04382470119522</v>
      </c>
    </row>
    <row r="27" spans="1:17" ht="18" customHeight="1" x14ac:dyDescent="0.3">
      <c r="A27" s="79">
        <v>19</v>
      </c>
      <c r="B27" s="140" t="s">
        <v>296</v>
      </c>
      <c r="C27" s="74"/>
      <c r="D27" s="74" t="s">
        <v>289</v>
      </c>
      <c r="E27" s="74" t="s">
        <v>290</v>
      </c>
      <c r="F27" s="97" t="s">
        <v>689</v>
      </c>
      <c r="G27" s="122">
        <v>7.5</v>
      </c>
      <c r="H27" s="61">
        <v>14</v>
      </c>
      <c r="I27" s="61">
        <v>11.5</v>
      </c>
      <c r="J27" s="65">
        <f t="shared" si="0"/>
        <v>33</v>
      </c>
      <c r="K27" s="97" t="s">
        <v>730</v>
      </c>
      <c r="L27" s="62">
        <v>7</v>
      </c>
      <c r="M27" s="62">
        <v>9</v>
      </c>
      <c r="N27" s="65">
        <f t="shared" si="1"/>
        <v>16</v>
      </c>
      <c r="O27" s="66">
        <f t="shared" si="2"/>
        <v>49</v>
      </c>
      <c r="P27" s="138" t="s">
        <v>814</v>
      </c>
      <c r="Q27" s="30">
        <f t="shared" si="3"/>
        <v>39.04382470119522</v>
      </c>
    </row>
    <row r="28" spans="1:17" ht="18" customHeight="1" x14ac:dyDescent="0.3">
      <c r="A28" s="79">
        <v>20</v>
      </c>
      <c r="B28" s="140" t="s">
        <v>233</v>
      </c>
      <c r="C28" s="74" t="s">
        <v>77</v>
      </c>
      <c r="D28" s="74" t="s">
        <v>76</v>
      </c>
      <c r="E28" s="74" t="s">
        <v>231</v>
      </c>
      <c r="F28" s="97" t="s">
        <v>660</v>
      </c>
      <c r="G28" s="121">
        <v>5.5</v>
      </c>
      <c r="H28" s="23">
        <v>8</v>
      </c>
      <c r="I28" s="61">
        <v>9</v>
      </c>
      <c r="J28" s="65">
        <f t="shared" si="0"/>
        <v>22.5</v>
      </c>
      <c r="K28" s="97" t="s">
        <v>703</v>
      </c>
      <c r="L28" s="62">
        <v>8</v>
      </c>
      <c r="M28" s="62">
        <v>18</v>
      </c>
      <c r="N28" s="65">
        <f t="shared" si="1"/>
        <v>26</v>
      </c>
      <c r="O28" s="66">
        <f t="shared" si="2"/>
        <v>48.5</v>
      </c>
      <c r="P28" s="138" t="s">
        <v>814</v>
      </c>
      <c r="Q28" s="30">
        <f t="shared" si="3"/>
        <v>38.645418326693225</v>
      </c>
    </row>
    <row r="29" spans="1:17" ht="18" customHeight="1" x14ac:dyDescent="0.3">
      <c r="A29" s="79">
        <v>21</v>
      </c>
      <c r="B29" s="140" t="s">
        <v>56</v>
      </c>
      <c r="C29" s="74" t="s">
        <v>78</v>
      </c>
      <c r="D29" s="74" t="s">
        <v>223</v>
      </c>
      <c r="E29" s="74" t="s">
        <v>224</v>
      </c>
      <c r="F29" s="97" t="s">
        <v>669</v>
      </c>
      <c r="G29" s="122">
        <v>5</v>
      </c>
      <c r="H29" s="61">
        <v>11.5</v>
      </c>
      <c r="I29" s="61">
        <v>13</v>
      </c>
      <c r="J29" s="65">
        <f t="shared" si="0"/>
        <v>29.5</v>
      </c>
      <c r="K29" s="97" t="s">
        <v>711</v>
      </c>
      <c r="L29" s="62">
        <v>7</v>
      </c>
      <c r="M29" s="62">
        <v>11</v>
      </c>
      <c r="N29" s="65">
        <f t="shared" si="1"/>
        <v>18</v>
      </c>
      <c r="O29" s="66">
        <f t="shared" si="2"/>
        <v>47.5</v>
      </c>
      <c r="P29" s="138" t="s">
        <v>814</v>
      </c>
      <c r="Q29" s="30">
        <f t="shared" si="3"/>
        <v>37.848605577689241</v>
      </c>
    </row>
    <row r="30" spans="1:17" ht="18" customHeight="1" x14ac:dyDescent="0.3">
      <c r="A30" s="79">
        <v>22</v>
      </c>
      <c r="B30" s="140" t="s">
        <v>197</v>
      </c>
      <c r="C30" s="74" t="s">
        <v>66</v>
      </c>
      <c r="D30" s="74" t="s">
        <v>190</v>
      </c>
      <c r="E30" s="74" t="s">
        <v>199</v>
      </c>
      <c r="F30" s="97" t="s">
        <v>654</v>
      </c>
      <c r="G30" s="122">
        <v>6.5</v>
      </c>
      <c r="H30" s="61">
        <v>12</v>
      </c>
      <c r="I30" s="61">
        <v>10</v>
      </c>
      <c r="J30" s="65">
        <f t="shared" si="0"/>
        <v>28.5</v>
      </c>
      <c r="K30" s="97" t="s">
        <v>697</v>
      </c>
      <c r="L30" s="62">
        <v>4</v>
      </c>
      <c r="M30" s="62">
        <v>15</v>
      </c>
      <c r="N30" s="65">
        <f t="shared" si="1"/>
        <v>19</v>
      </c>
      <c r="O30" s="66">
        <f t="shared" si="2"/>
        <v>47.5</v>
      </c>
      <c r="P30" s="138" t="s">
        <v>814</v>
      </c>
      <c r="Q30" s="30">
        <f t="shared" si="3"/>
        <v>37.848605577689241</v>
      </c>
    </row>
    <row r="31" spans="1:17" ht="18" customHeight="1" x14ac:dyDescent="0.3">
      <c r="A31" s="79">
        <v>23</v>
      </c>
      <c r="B31" s="144" t="s">
        <v>36</v>
      </c>
      <c r="C31" s="75" t="s">
        <v>86</v>
      </c>
      <c r="D31" s="74" t="s">
        <v>24</v>
      </c>
      <c r="E31" s="74" t="s">
        <v>336</v>
      </c>
      <c r="F31" s="97" t="s">
        <v>644</v>
      </c>
      <c r="G31" s="122">
        <v>6.5</v>
      </c>
      <c r="H31" s="61">
        <v>9</v>
      </c>
      <c r="I31" s="61">
        <v>10.5</v>
      </c>
      <c r="J31" s="65">
        <f t="shared" si="0"/>
        <v>26</v>
      </c>
      <c r="K31" s="97" t="s">
        <v>737</v>
      </c>
      <c r="L31" s="62">
        <v>9</v>
      </c>
      <c r="M31" s="62">
        <v>12</v>
      </c>
      <c r="N31" s="65">
        <f t="shared" si="1"/>
        <v>21</v>
      </c>
      <c r="O31" s="66">
        <f t="shared" si="2"/>
        <v>47</v>
      </c>
      <c r="P31" s="138" t="s">
        <v>814</v>
      </c>
      <c r="Q31" s="30">
        <f t="shared" si="3"/>
        <v>37.450199203187253</v>
      </c>
    </row>
    <row r="32" spans="1:17" ht="18" customHeight="1" x14ac:dyDescent="0.3">
      <c r="A32" s="79">
        <v>24</v>
      </c>
      <c r="B32" s="140" t="s">
        <v>211</v>
      </c>
      <c r="C32" s="74" t="s">
        <v>202</v>
      </c>
      <c r="D32" s="74" t="s">
        <v>207</v>
      </c>
      <c r="E32" s="74" t="s">
        <v>67</v>
      </c>
      <c r="F32" s="97" t="s">
        <v>671</v>
      </c>
      <c r="G32" s="121">
        <v>7</v>
      </c>
      <c r="H32" s="27">
        <v>5</v>
      </c>
      <c r="I32" s="62">
        <v>12</v>
      </c>
      <c r="J32" s="65">
        <f t="shared" si="0"/>
        <v>24</v>
      </c>
      <c r="K32" s="97" t="s">
        <v>713</v>
      </c>
      <c r="L32" s="62">
        <v>10</v>
      </c>
      <c r="M32" s="62">
        <v>13</v>
      </c>
      <c r="N32" s="65">
        <f t="shared" si="1"/>
        <v>23</v>
      </c>
      <c r="O32" s="66">
        <f t="shared" si="2"/>
        <v>47</v>
      </c>
      <c r="P32" s="138" t="s">
        <v>814</v>
      </c>
      <c r="Q32" s="30">
        <f t="shared" si="3"/>
        <v>37.450199203187253</v>
      </c>
    </row>
    <row r="33" spans="1:17" ht="18" customHeight="1" x14ac:dyDescent="0.3">
      <c r="A33" s="79">
        <v>25</v>
      </c>
      <c r="B33" s="101" t="s">
        <v>431</v>
      </c>
      <c r="C33" s="74" t="s">
        <v>79</v>
      </c>
      <c r="D33" s="74" t="s">
        <v>166</v>
      </c>
      <c r="E33" s="74" t="s">
        <v>173</v>
      </c>
      <c r="F33" s="97" t="s">
        <v>690</v>
      </c>
      <c r="G33" s="121">
        <v>6</v>
      </c>
      <c r="H33" s="27">
        <v>9</v>
      </c>
      <c r="I33" s="62">
        <v>12.5</v>
      </c>
      <c r="J33" s="65">
        <f t="shared" si="0"/>
        <v>27.5</v>
      </c>
      <c r="K33" s="97" t="s">
        <v>731</v>
      </c>
      <c r="L33" s="62">
        <v>3</v>
      </c>
      <c r="M33" s="62">
        <v>16</v>
      </c>
      <c r="N33" s="65">
        <f t="shared" si="1"/>
        <v>19</v>
      </c>
      <c r="O33" s="66">
        <f t="shared" si="2"/>
        <v>46.5</v>
      </c>
      <c r="P33" s="139" t="s">
        <v>807</v>
      </c>
      <c r="Q33" s="30">
        <f t="shared" si="3"/>
        <v>37.051792828685258</v>
      </c>
    </row>
    <row r="34" spans="1:17" ht="18" customHeight="1" x14ac:dyDescent="0.3">
      <c r="A34" s="79">
        <v>26</v>
      </c>
      <c r="B34" s="74" t="s">
        <v>259</v>
      </c>
      <c r="C34" s="74" t="s">
        <v>74</v>
      </c>
      <c r="D34" s="74" t="s">
        <v>260</v>
      </c>
      <c r="E34" s="74" t="s">
        <v>261</v>
      </c>
      <c r="F34" s="97" t="s">
        <v>663</v>
      </c>
      <c r="G34" s="121">
        <v>4.5</v>
      </c>
      <c r="H34" s="23">
        <v>9</v>
      </c>
      <c r="I34" s="61">
        <v>11.5</v>
      </c>
      <c r="J34" s="65">
        <f t="shared" si="0"/>
        <v>25</v>
      </c>
      <c r="K34" s="97" t="s">
        <v>706</v>
      </c>
      <c r="L34" s="62">
        <v>8</v>
      </c>
      <c r="M34" s="62">
        <v>13</v>
      </c>
      <c r="N34" s="65">
        <f t="shared" si="1"/>
        <v>21</v>
      </c>
      <c r="O34" s="66">
        <f t="shared" si="2"/>
        <v>46</v>
      </c>
      <c r="P34" s="139" t="s">
        <v>808</v>
      </c>
      <c r="Q34" s="30">
        <f t="shared" si="3"/>
        <v>36.65338645418327</v>
      </c>
    </row>
    <row r="35" spans="1:17" ht="18" customHeight="1" x14ac:dyDescent="0.3">
      <c r="A35" s="79">
        <v>27</v>
      </c>
      <c r="B35" s="74" t="s">
        <v>184</v>
      </c>
      <c r="C35" s="74" t="s">
        <v>176</v>
      </c>
      <c r="D35" s="74" t="s">
        <v>186</v>
      </c>
      <c r="E35" s="74" t="s">
        <v>187</v>
      </c>
      <c r="F35" s="97" t="s">
        <v>665</v>
      </c>
      <c r="G35" s="122">
        <v>4</v>
      </c>
      <c r="H35" s="61">
        <v>5</v>
      </c>
      <c r="I35" s="61">
        <v>12</v>
      </c>
      <c r="J35" s="65">
        <f t="shared" si="0"/>
        <v>21</v>
      </c>
      <c r="K35" s="97" t="s">
        <v>708</v>
      </c>
      <c r="L35" s="62">
        <v>2</v>
      </c>
      <c r="M35" s="62">
        <v>20</v>
      </c>
      <c r="N35" s="65">
        <f t="shared" si="1"/>
        <v>22</v>
      </c>
      <c r="O35" s="66">
        <f t="shared" si="2"/>
        <v>43</v>
      </c>
      <c r="P35" s="57" t="s">
        <v>797</v>
      </c>
      <c r="Q35" s="30">
        <f t="shared" si="3"/>
        <v>34.262948207171313</v>
      </c>
    </row>
    <row r="36" spans="1:17" ht="18" customHeight="1" x14ac:dyDescent="0.3">
      <c r="A36" s="79">
        <v>28</v>
      </c>
      <c r="B36" s="75" t="s">
        <v>370</v>
      </c>
      <c r="C36" s="74" t="s">
        <v>89</v>
      </c>
      <c r="D36" s="74" t="s">
        <v>371</v>
      </c>
      <c r="E36" s="74" t="s">
        <v>372</v>
      </c>
      <c r="F36" s="97" t="s">
        <v>662</v>
      </c>
      <c r="G36" s="122">
        <v>4.5</v>
      </c>
      <c r="H36" s="61">
        <v>4</v>
      </c>
      <c r="I36" s="61">
        <v>11.5</v>
      </c>
      <c r="J36" s="65">
        <f t="shared" si="0"/>
        <v>20</v>
      </c>
      <c r="K36" s="97" t="s">
        <v>705</v>
      </c>
      <c r="L36" s="62">
        <v>2</v>
      </c>
      <c r="M36" s="62">
        <v>21</v>
      </c>
      <c r="N36" s="65">
        <f t="shared" si="1"/>
        <v>23</v>
      </c>
      <c r="O36" s="66">
        <f t="shared" si="2"/>
        <v>43</v>
      </c>
      <c r="P36" s="57" t="s">
        <v>797</v>
      </c>
      <c r="Q36" s="30">
        <f t="shared" si="3"/>
        <v>34.262948207171313</v>
      </c>
    </row>
    <row r="37" spans="1:17" ht="18" customHeight="1" x14ac:dyDescent="0.3">
      <c r="A37" s="79">
        <v>29</v>
      </c>
      <c r="B37" s="75" t="s">
        <v>32</v>
      </c>
      <c r="C37" s="75" t="s">
        <v>92</v>
      </c>
      <c r="D37" s="74" t="s">
        <v>399</v>
      </c>
      <c r="E37" s="74" t="s">
        <v>400</v>
      </c>
      <c r="F37" s="97" t="s">
        <v>676</v>
      </c>
      <c r="G37" s="63">
        <v>6.5</v>
      </c>
      <c r="H37" s="61">
        <v>9</v>
      </c>
      <c r="I37" s="61">
        <v>13</v>
      </c>
      <c r="J37" s="65">
        <f t="shared" si="0"/>
        <v>28.5</v>
      </c>
      <c r="K37" s="97" t="s">
        <v>734</v>
      </c>
      <c r="L37" s="62">
        <v>2</v>
      </c>
      <c r="M37" s="62">
        <v>12</v>
      </c>
      <c r="N37" s="65">
        <f t="shared" si="1"/>
        <v>14</v>
      </c>
      <c r="O37" s="66">
        <f t="shared" si="2"/>
        <v>42.5</v>
      </c>
      <c r="P37" s="57" t="s">
        <v>798</v>
      </c>
      <c r="Q37" s="30">
        <f t="shared" si="3"/>
        <v>33.864541832669325</v>
      </c>
    </row>
    <row r="38" spans="1:17" ht="18" customHeight="1" x14ac:dyDescent="0.3">
      <c r="A38" s="79">
        <v>30</v>
      </c>
      <c r="B38" s="74" t="s">
        <v>33</v>
      </c>
      <c r="C38" s="74" t="s">
        <v>74</v>
      </c>
      <c r="D38" s="74" t="s">
        <v>250</v>
      </c>
      <c r="E38" s="74" t="s">
        <v>252</v>
      </c>
      <c r="F38" s="97" t="s">
        <v>785</v>
      </c>
      <c r="G38" s="121">
        <v>5</v>
      </c>
      <c r="H38" s="27">
        <v>11</v>
      </c>
      <c r="I38" s="62">
        <v>9.5</v>
      </c>
      <c r="J38" s="65">
        <f t="shared" si="0"/>
        <v>25.5</v>
      </c>
      <c r="K38" s="97" t="s">
        <v>721</v>
      </c>
      <c r="L38" s="62">
        <v>8</v>
      </c>
      <c r="M38" s="62">
        <v>9</v>
      </c>
      <c r="N38" s="65">
        <f t="shared" si="1"/>
        <v>17</v>
      </c>
      <c r="O38" s="66">
        <f t="shared" si="2"/>
        <v>42.5</v>
      </c>
      <c r="P38" s="57" t="s">
        <v>798</v>
      </c>
      <c r="Q38" s="30">
        <f t="shared" si="3"/>
        <v>33.864541832669325</v>
      </c>
    </row>
    <row r="39" spans="1:17" ht="18" customHeight="1" x14ac:dyDescent="0.3">
      <c r="A39" s="79">
        <v>31</v>
      </c>
      <c r="B39" s="80" t="s">
        <v>446</v>
      </c>
      <c r="C39" s="74" t="s">
        <v>176</v>
      </c>
      <c r="D39" s="74" t="s">
        <v>104</v>
      </c>
      <c r="E39" s="81" t="s">
        <v>666</v>
      </c>
      <c r="F39" s="97" t="s">
        <v>667</v>
      </c>
      <c r="G39" s="121">
        <v>6.5</v>
      </c>
      <c r="H39" s="23">
        <v>6</v>
      </c>
      <c r="I39" s="61">
        <v>10.5</v>
      </c>
      <c r="J39" s="65">
        <f t="shared" si="0"/>
        <v>23</v>
      </c>
      <c r="K39" s="97" t="s">
        <v>709</v>
      </c>
      <c r="L39" s="62">
        <v>6</v>
      </c>
      <c r="M39" s="62">
        <v>13</v>
      </c>
      <c r="N39" s="65">
        <f t="shared" si="1"/>
        <v>19</v>
      </c>
      <c r="O39" s="66">
        <f t="shared" si="2"/>
        <v>42</v>
      </c>
      <c r="P39" s="57" t="s">
        <v>788</v>
      </c>
      <c r="Q39" s="30">
        <f t="shared" si="3"/>
        <v>33.466135458167329</v>
      </c>
    </row>
    <row r="40" spans="1:17" ht="18" customHeight="1" x14ac:dyDescent="0.3">
      <c r="A40" s="79">
        <v>32</v>
      </c>
      <c r="B40" s="74" t="s">
        <v>247</v>
      </c>
      <c r="C40" s="74" t="s">
        <v>68</v>
      </c>
      <c r="D40" s="74" t="s">
        <v>243</v>
      </c>
      <c r="E40" s="74" t="s">
        <v>245</v>
      </c>
      <c r="F40" s="97" t="s">
        <v>679</v>
      </c>
      <c r="G40" s="26">
        <v>2.5</v>
      </c>
      <c r="H40" s="27">
        <v>11</v>
      </c>
      <c r="I40" s="62">
        <v>13</v>
      </c>
      <c r="J40" s="65">
        <f t="shared" si="0"/>
        <v>26.5</v>
      </c>
      <c r="K40" s="97" t="s">
        <v>726</v>
      </c>
      <c r="L40" s="62">
        <v>3</v>
      </c>
      <c r="M40" s="62">
        <v>12</v>
      </c>
      <c r="N40" s="65">
        <f t="shared" si="1"/>
        <v>15</v>
      </c>
      <c r="O40" s="66">
        <f t="shared" si="2"/>
        <v>41.5</v>
      </c>
      <c r="P40" s="57" t="s">
        <v>815</v>
      </c>
      <c r="Q40" s="30">
        <f t="shared" si="3"/>
        <v>33.067729083665341</v>
      </c>
    </row>
    <row r="41" spans="1:17" ht="18" customHeight="1" x14ac:dyDescent="0.3">
      <c r="A41" s="79">
        <v>33</v>
      </c>
      <c r="B41" s="80" t="s">
        <v>673</v>
      </c>
      <c r="C41" s="74" t="s">
        <v>84</v>
      </c>
      <c r="D41" s="74" t="s">
        <v>307</v>
      </c>
      <c r="E41" s="101" t="s">
        <v>308</v>
      </c>
      <c r="F41" s="97" t="s">
        <v>674</v>
      </c>
      <c r="G41" s="121">
        <v>4</v>
      </c>
      <c r="H41" s="23">
        <v>4</v>
      </c>
      <c r="I41" s="61">
        <v>12.5</v>
      </c>
      <c r="J41" s="65">
        <f t="shared" ref="J41:J61" si="4">SUM(G41:I41)</f>
        <v>20.5</v>
      </c>
      <c r="K41" s="97" t="s">
        <v>715</v>
      </c>
      <c r="L41" s="62">
        <v>7</v>
      </c>
      <c r="M41" s="62">
        <v>14</v>
      </c>
      <c r="N41" s="65">
        <f t="shared" ref="N41:N61" si="5">SUM(L41:M41)</f>
        <v>21</v>
      </c>
      <c r="O41" s="66">
        <f t="shared" ref="O41:O60" si="6">SUM(N41,J41)</f>
        <v>41.5</v>
      </c>
      <c r="P41" s="57" t="s">
        <v>815</v>
      </c>
      <c r="Q41" s="30">
        <f t="shared" si="3"/>
        <v>33.067729083665341</v>
      </c>
    </row>
    <row r="42" spans="1:17" ht="18" customHeight="1" x14ac:dyDescent="0.3">
      <c r="A42" s="79">
        <v>34</v>
      </c>
      <c r="B42" s="74" t="s">
        <v>198</v>
      </c>
      <c r="C42" s="74" t="s">
        <v>66</v>
      </c>
      <c r="D42" s="74" t="s">
        <v>190</v>
      </c>
      <c r="E42" s="74" t="s">
        <v>199</v>
      </c>
      <c r="F42" s="97" t="s">
        <v>672</v>
      </c>
      <c r="G42" s="121">
        <v>6</v>
      </c>
      <c r="H42" s="27">
        <v>11</v>
      </c>
      <c r="I42" s="62">
        <v>10.5</v>
      </c>
      <c r="J42" s="65">
        <f t="shared" si="4"/>
        <v>27.5</v>
      </c>
      <c r="K42" s="97" t="s">
        <v>714</v>
      </c>
      <c r="L42" s="62">
        <v>3</v>
      </c>
      <c r="M42" s="62">
        <v>11</v>
      </c>
      <c r="N42" s="65">
        <f t="shared" si="5"/>
        <v>14</v>
      </c>
      <c r="O42" s="66">
        <f t="shared" si="6"/>
        <v>41.5</v>
      </c>
      <c r="P42" s="57" t="s">
        <v>815</v>
      </c>
      <c r="Q42" s="30">
        <f t="shared" si="3"/>
        <v>33.067729083665341</v>
      </c>
    </row>
    <row r="43" spans="1:17" ht="18" customHeight="1" x14ac:dyDescent="0.3">
      <c r="A43" s="79">
        <v>35</v>
      </c>
      <c r="B43" s="74" t="s">
        <v>295</v>
      </c>
      <c r="C43" s="74"/>
      <c r="D43" s="74" t="s">
        <v>289</v>
      </c>
      <c r="E43" s="74" t="s">
        <v>290</v>
      </c>
      <c r="F43" s="97" t="s">
        <v>661</v>
      </c>
      <c r="G43" s="122">
        <v>5.5</v>
      </c>
      <c r="H43" s="61">
        <v>6</v>
      </c>
      <c r="I43" s="61">
        <v>14</v>
      </c>
      <c r="J43" s="65">
        <f t="shared" si="4"/>
        <v>25.5</v>
      </c>
      <c r="K43" s="97" t="s">
        <v>704</v>
      </c>
      <c r="L43" s="62">
        <v>4</v>
      </c>
      <c r="M43" s="62">
        <v>12</v>
      </c>
      <c r="N43" s="65">
        <f t="shared" si="5"/>
        <v>16</v>
      </c>
      <c r="O43" s="66">
        <f t="shared" si="6"/>
        <v>41.5</v>
      </c>
      <c r="P43" s="57" t="s">
        <v>815</v>
      </c>
      <c r="Q43" s="30">
        <f t="shared" si="3"/>
        <v>33.067729083665341</v>
      </c>
    </row>
    <row r="44" spans="1:17" ht="18" customHeight="1" x14ac:dyDescent="0.3">
      <c r="A44" s="79">
        <v>36</v>
      </c>
      <c r="B44" s="74" t="s">
        <v>410</v>
      </c>
      <c r="C44" s="74" t="s">
        <v>96</v>
      </c>
      <c r="D44" s="74" t="s">
        <v>411</v>
      </c>
      <c r="E44" s="74" t="s">
        <v>412</v>
      </c>
      <c r="F44" s="97" t="s">
        <v>686</v>
      </c>
      <c r="G44" s="122">
        <v>4.5</v>
      </c>
      <c r="H44" s="61">
        <v>4</v>
      </c>
      <c r="I44" s="61">
        <v>11</v>
      </c>
      <c r="J44" s="65">
        <f t="shared" si="4"/>
        <v>19.5</v>
      </c>
      <c r="K44" s="97" t="s">
        <v>732</v>
      </c>
      <c r="L44" s="62">
        <v>4</v>
      </c>
      <c r="M44" s="62">
        <v>18</v>
      </c>
      <c r="N44" s="65">
        <f t="shared" si="5"/>
        <v>22</v>
      </c>
      <c r="O44" s="66">
        <f t="shared" si="6"/>
        <v>41.5</v>
      </c>
      <c r="P44" s="57" t="s">
        <v>815</v>
      </c>
      <c r="Q44" s="30">
        <f t="shared" si="3"/>
        <v>33.067729083665341</v>
      </c>
    </row>
    <row r="45" spans="1:17" ht="18" customHeight="1" x14ac:dyDescent="0.3">
      <c r="A45" s="79">
        <v>37</v>
      </c>
      <c r="B45" s="74" t="s">
        <v>403</v>
      </c>
      <c r="C45" s="74" t="s">
        <v>93</v>
      </c>
      <c r="D45" s="74" t="s">
        <v>404</v>
      </c>
      <c r="E45" s="74" t="s">
        <v>103</v>
      </c>
      <c r="F45" s="97" t="s">
        <v>670</v>
      </c>
      <c r="G45" s="122">
        <v>5</v>
      </c>
      <c r="H45" s="61">
        <v>5</v>
      </c>
      <c r="I45" s="61">
        <v>5.5</v>
      </c>
      <c r="J45" s="65">
        <f t="shared" si="4"/>
        <v>15.5</v>
      </c>
      <c r="K45" s="97" t="s">
        <v>712</v>
      </c>
      <c r="L45" s="62">
        <v>5</v>
      </c>
      <c r="M45" s="62">
        <v>20</v>
      </c>
      <c r="N45" s="65">
        <f t="shared" si="5"/>
        <v>25</v>
      </c>
      <c r="O45" s="66">
        <f t="shared" si="6"/>
        <v>40.5</v>
      </c>
      <c r="P45" s="57" t="s">
        <v>793</v>
      </c>
      <c r="Q45" s="30">
        <f t="shared" si="3"/>
        <v>32.270916334661358</v>
      </c>
    </row>
    <row r="46" spans="1:17" ht="18" customHeight="1" x14ac:dyDescent="0.3">
      <c r="A46" s="79">
        <v>38</v>
      </c>
      <c r="B46" s="74" t="s">
        <v>105</v>
      </c>
      <c r="C46" s="74" t="s">
        <v>66</v>
      </c>
      <c r="D46" s="74" t="s">
        <v>190</v>
      </c>
      <c r="E46" s="74" t="s">
        <v>199</v>
      </c>
      <c r="F46" s="97" t="s">
        <v>680</v>
      </c>
      <c r="G46" s="26">
        <v>4.5</v>
      </c>
      <c r="H46" s="27">
        <v>5</v>
      </c>
      <c r="I46" s="62">
        <v>11.5</v>
      </c>
      <c r="J46" s="65">
        <f t="shared" si="4"/>
        <v>21</v>
      </c>
      <c r="K46" s="97" t="s">
        <v>718</v>
      </c>
      <c r="L46" s="62">
        <v>6</v>
      </c>
      <c r="M46" s="62">
        <v>13</v>
      </c>
      <c r="N46" s="65">
        <f t="shared" si="5"/>
        <v>19</v>
      </c>
      <c r="O46" s="66">
        <f t="shared" si="6"/>
        <v>40</v>
      </c>
      <c r="P46" s="57" t="s">
        <v>816</v>
      </c>
      <c r="Q46" s="30">
        <f t="shared" si="3"/>
        <v>31.872509960159363</v>
      </c>
    </row>
    <row r="47" spans="1:17" ht="18" customHeight="1" x14ac:dyDescent="0.3">
      <c r="A47" s="79">
        <v>39</v>
      </c>
      <c r="B47" s="74" t="s">
        <v>55</v>
      </c>
      <c r="C47" s="74" t="s">
        <v>70</v>
      </c>
      <c r="D47" s="74" t="s">
        <v>71</v>
      </c>
      <c r="E47" s="74" t="s">
        <v>275</v>
      </c>
      <c r="F47" s="97" t="s">
        <v>657</v>
      </c>
      <c r="G47" s="122">
        <v>5.5</v>
      </c>
      <c r="H47" s="61">
        <v>6</v>
      </c>
      <c r="I47" s="61">
        <v>12.5</v>
      </c>
      <c r="J47" s="65">
        <f t="shared" si="4"/>
        <v>24</v>
      </c>
      <c r="K47" s="97" t="s">
        <v>700</v>
      </c>
      <c r="L47" s="62">
        <v>2</v>
      </c>
      <c r="M47" s="62">
        <v>14</v>
      </c>
      <c r="N47" s="65">
        <f t="shared" si="5"/>
        <v>16</v>
      </c>
      <c r="O47" s="66">
        <f t="shared" si="6"/>
        <v>40</v>
      </c>
      <c r="P47" s="57" t="s">
        <v>816</v>
      </c>
      <c r="Q47" s="30">
        <f t="shared" si="3"/>
        <v>31.872509960159363</v>
      </c>
    </row>
    <row r="48" spans="1:17" ht="18" customHeight="1" x14ac:dyDescent="0.3">
      <c r="A48" s="79">
        <v>40</v>
      </c>
      <c r="B48" s="74" t="s">
        <v>107</v>
      </c>
      <c r="C48" s="74" t="s">
        <v>202</v>
      </c>
      <c r="D48" s="74" t="s">
        <v>207</v>
      </c>
      <c r="E48" s="74" t="s">
        <v>67</v>
      </c>
      <c r="F48" s="97" t="s">
        <v>685</v>
      </c>
      <c r="G48" s="121">
        <v>6</v>
      </c>
      <c r="H48" s="27">
        <v>7</v>
      </c>
      <c r="I48" s="62">
        <v>11</v>
      </c>
      <c r="J48" s="65">
        <f t="shared" si="4"/>
        <v>24</v>
      </c>
      <c r="K48" s="97" t="s">
        <v>729</v>
      </c>
      <c r="L48" s="62">
        <v>5</v>
      </c>
      <c r="M48" s="62">
        <v>8</v>
      </c>
      <c r="N48" s="65">
        <f t="shared" si="5"/>
        <v>13</v>
      </c>
      <c r="O48" s="66">
        <f t="shared" si="6"/>
        <v>37</v>
      </c>
      <c r="P48" s="57" t="s">
        <v>796</v>
      </c>
      <c r="Q48" s="30">
        <f t="shared" si="3"/>
        <v>29.482071713147409</v>
      </c>
    </row>
    <row r="49" spans="1:17" ht="18" customHeight="1" x14ac:dyDescent="0.3">
      <c r="A49" s="79">
        <v>41</v>
      </c>
      <c r="B49" s="74" t="s">
        <v>108</v>
      </c>
      <c r="C49" s="74" t="s">
        <v>202</v>
      </c>
      <c r="D49" s="74" t="s">
        <v>212</v>
      </c>
      <c r="E49" s="74" t="s">
        <v>109</v>
      </c>
      <c r="F49" s="97" t="s">
        <v>651</v>
      </c>
      <c r="G49" s="121">
        <v>4</v>
      </c>
      <c r="H49" s="27">
        <v>8</v>
      </c>
      <c r="I49" s="62">
        <v>10.5</v>
      </c>
      <c r="J49" s="65">
        <f t="shared" si="4"/>
        <v>22.5</v>
      </c>
      <c r="K49" s="97" t="s">
        <v>694</v>
      </c>
      <c r="L49" s="62">
        <v>4</v>
      </c>
      <c r="M49" s="62">
        <v>10</v>
      </c>
      <c r="N49" s="65">
        <f t="shared" si="5"/>
        <v>14</v>
      </c>
      <c r="O49" s="66">
        <f t="shared" si="6"/>
        <v>36.5</v>
      </c>
      <c r="P49" s="57" t="s">
        <v>803</v>
      </c>
      <c r="Q49" s="30">
        <f t="shared" si="3"/>
        <v>29.083665338645417</v>
      </c>
    </row>
    <row r="50" spans="1:17" ht="18" customHeight="1" x14ac:dyDescent="0.3">
      <c r="A50" s="79">
        <v>42</v>
      </c>
      <c r="B50" s="79" t="s">
        <v>432</v>
      </c>
      <c r="C50" s="74" t="s">
        <v>73</v>
      </c>
      <c r="D50" s="74" t="s">
        <v>270</v>
      </c>
      <c r="E50" s="74" t="s">
        <v>271</v>
      </c>
      <c r="F50" s="97" t="s">
        <v>659</v>
      </c>
      <c r="G50" s="121">
        <v>3</v>
      </c>
      <c r="H50" s="23">
        <v>5</v>
      </c>
      <c r="I50" s="23">
        <v>10.5</v>
      </c>
      <c r="J50" s="65">
        <f t="shared" si="4"/>
        <v>18.5</v>
      </c>
      <c r="K50" s="97" t="s">
        <v>702</v>
      </c>
      <c r="L50" s="62">
        <v>2</v>
      </c>
      <c r="M50" s="62">
        <v>15</v>
      </c>
      <c r="N50" s="65">
        <f t="shared" si="5"/>
        <v>17</v>
      </c>
      <c r="O50" s="66">
        <f t="shared" si="6"/>
        <v>35.5</v>
      </c>
      <c r="P50" s="57" t="s">
        <v>804</v>
      </c>
      <c r="Q50" s="30">
        <f t="shared" si="3"/>
        <v>28.286852589641434</v>
      </c>
    </row>
    <row r="51" spans="1:17" ht="18" customHeight="1" x14ac:dyDescent="0.3">
      <c r="A51" s="79">
        <v>43</v>
      </c>
      <c r="B51" s="75" t="s">
        <v>426</v>
      </c>
      <c r="C51" s="74" t="s">
        <v>82</v>
      </c>
      <c r="D51" s="74" t="s">
        <v>823</v>
      </c>
      <c r="E51" s="74" t="s">
        <v>297</v>
      </c>
      <c r="F51" s="97" t="s">
        <v>683</v>
      </c>
      <c r="G51" s="22">
        <v>5</v>
      </c>
      <c r="H51" s="23">
        <v>7</v>
      </c>
      <c r="I51" s="61">
        <v>8</v>
      </c>
      <c r="J51" s="65">
        <f t="shared" si="4"/>
        <v>20</v>
      </c>
      <c r="K51" s="97" t="s">
        <v>727</v>
      </c>
      <c r="L51" s="62">
        <v>2</v>
      </c>
      <c r="M51" s="62">
        <v>13</v>
      </c>
      <c r="N51" s="65">
        <f t="shared" si="5"/>
        <v>15</v>
      </c>
      <c r="O51" s="66">
        <f t="shared" si="6"/>
        <v>35</v>
      </c>
      <c r="P51" s="57" t="s">
        <v>817</v>
      </c>
      <c r="Q51" s="30">
        <f t="shared" si="3"/>
        <v>27.888446215139442</v>
      </c>
    </row>
    <row r="52" spans="1:17" ht="18" customHeight="1" x14ac:dyDescent="0.3">
      <c r="A52" s="79">
        <v>44</v>
      </c>
      <c r="B52" s="74" t="s">
        <v>355</v>
      </c>
      <c r="C52" s="74" t="s">
        <v>88</v>
      </c>
      <c r="D52" s="74" t="s">
        <v>25</v>
      </c>
      <c r="E52" s="74" t="s">
        <v>356</v>
      </c>
      <c r="F52" s="97" t="s">
        <v>645</v>
      </c>
      <c r="G52" s="122">
        <v>4.5</v>
      </c>
      <c r="H52" s="61">
        <v>6</v>
      </c>
      <c r="I52" s="61">
        <v>8</v>
      </c>
      <c r="J52" s="65">
        <f t="shared" si="4"/>
        <v>18.5</v>
      </c>
      <c r="K52" s="97" t="s">
        <v>728</v>
      </c>
      <c r="L52" s="62">
        <v>8</v>
      </c>
      <c r="M52" s="62">
        <v>8</v>
      </c>
      <c r="N52" s="65">
        <f t="shared" si="5"/>
        <v>16</v>
      </c>
      <c r="O52" s="66">
        <f t="shared" si="6"/>
        <v>34.5</v>
      </c>
      <c r="P52" s="57" t="s">
        <v>818</v>
      </c>
      <c r="Q52" s="30">
        <f t="shared" si="3"/>
        <v>27.490039840637451</v>
      </c>
    </row>
    <row r="53" spans="1:17" ht="18" customHeight="1" x14ac:dyDescent="0.3">
      <c r="A53" s="79">
        <v>45</v>
      </c>
      <c r="B53" s="75" t="s">
        <v>326</v>
      </c>
      <c r="C53" s="74" t="s">
        <v>80</v>
      </c>
      <c r="D53" s="74" t="s">
        <v>319</v>
      </c>
      <c r="E53" s="74" t="s">
        <v>327</v>
      </c>
      <c r="F53" s="97" t="s">
        <v>681</v>
      </c>
      <c r="G53" s="26">
        <v>2.5</v>
      </c>
      <c r="H53" s="27">
        <v>2</v>
      </c>
      <c r="I53" s="62">
        <v>8.5</v>
      </c>
      <c r="J53" s="65">
        <f t="shared" si="4"/>
        <v>13</v>
      </c>
      <c r="K53" s="97" t="s">
        <v>720</v>
      </c>
      <c r="L53" s="62">
        <v>4</v>
      </c>
      <c r="M53" s="62">
        <v>14</v>
      </c>
      <c r="N53" s="65">
        <f t="shared" si="5"/>
        <v>18</v>
      </c>
      <c r="O53" s="66">
        <f t="shared" si="6"/>
        <v>31</v>
      </c>
      <c r="P53" s="57" t="s">
        <v>806</v>
      </c>
      <c r="Q53" s="30">
        <f t="shared" si="3"/>
        <v>24.701195219123505</v>
      </c>
    </row>
    <row r="54" spans="1:17" ht="18" customHeight="1" x14ac:dyDescent="0.3">
      <c r="A54" s="79">
        <v>46</v>
      </c>
      <c r="B54" s="74" t="s">
        <v>110</v>
      </c>
      <c r="C54" s="74" t="s">
        <v>87</v>
      </c>
      <c r="D54" s="74" t="s">
        <v>338</v>
      </c>
      <c r="E54" s="74" t="s">
        <v>346</v>
      </c>
      <c r="F54" s="97" t="s">
        <v>655</v>
      </c>
      <c r="G54" s="122">
        <v>4</v>
      </c>
      <c r="H54" s="61">
        <v>0</v>
      </c>
      <c r="I54" s="61">
        <v>7.5</v>
      </c>
      <c r="J54" s="65">
        <f t="shared" si="4"/>
        <v>11.5</v>
      </c>
      <c r="K54" s="97" t="s">
        <v>698</v>
      </c>
      <c r="L54" s="62">
        <v>0</v>
      </c>
      <c r="M54" s="62">
        <v>19</v>
      </c>
      <c r="N54" s="65">
        <f t="shared" si="5"/>
        <v>19</v>
      </c>
      <c r="O54" s="66">
        <f t="shared" si="6"/>
        <v>30.5</v>
      </c>
      <c r="P54" s="57" t="s">
        <v>819</v>
      </c>
      <c r="Q54" s="30">
        <f t="shared" si="3"/>
        <v>24.302788844621514</v>
      </c>
    </row>
    <row r="55" spans="1:17" ht="18" customHeight="1" x14ac:dyDescent="0.3">
      <c r="A55" s="79">
        <v>47</v>
      </c>
      <c r="B55" s="80" t="s">
        <v>447</v>
      </c>
      <c r="C55" s="79" t="s">
        <v>448</v>
      </c>
      <c r="D55" s="80" t="s">
        <v>450</v>
      </c>
      <c r="E55" s="79" t="s">
        <v>449</v>
      </c>
      <c r="F55" s="97" t="s">
        <v>648</v>
      </c>
      <c r="G55" s="121">
        <v>5</v>
      </c>
      <c r="H55" s="23">
        <v>2</v>
      </c>
      <c r="I55" s="61">
        <v>7</v>
      </c>
      <c r="J55" s="65">
        <f t="shared" si="4"/>
        <v>14</v>
      </c>
      <c r="K55" s="97" t="s">
        <v>739</v>
      </c>
      <c r="L55" s="62">
        <v>0</v>
      </c>
      <c r="M55" s="62">
        <v>16</v>
      </c>
      <c r="N55" s="65">
        <f t="shared" si="5"/>
        <v>16</v>
      </c>
      <c r="O55" s="66">
        <f t="shared" si="6"/>
        <v>30</v>
      </c>
      <c r="P55" s="57" t="s">
        <v>820</v>
      </c>
      <c r="Q55" s="30">
        <f t="shared" si="3"/>
        <v>23.904382470119522</v>
      </c>
    </row>
    <row r="56" spans="1:17" ht="18" customHeight="1" x14ac:dyDescent="0.3">
      <c r="A56" s="79">
        <v>48</v>
      </c>
      <c r="B56" s="74" t="s">
        <v>171</v>
      </c>
      <c r="C56" s="74" t="s">
        <v>79</v>
      </c>
      <c r="D56" s="74" t="s">
        <v>172</v>
      </c>
      <c r="E56" s="74" t="s">
        <v>174</v>
      </c>
      <c r="F56" s="97" t="s">
        <v>653</v>
      </c>
      <c r="G56" s="127">
        <v>5</v>
      </c>
      <c r="H56" s="61">
        <v>0</v>
      </c>
      <c r="I56" s="61">
        <v>8.5</v>
      </c>
      <c r="J56" s="65">
        <f t="shared" si="4"/>
        <v>13.5</v>
      </c>
      <c r="K56" s="97" t="s">
        <v>696</v>
      </c>
      <c r="L56" s="62">
        <v>6</v>
      </c>
      <c r="M56" s="62">
        <v>9</v>
      </c>
      <c r="N56" s="65">
        <f t="shared" si="5"/>
        <v>15</v>
      </c>
      <c r="O56" s="66">
        <f t="shared" si="6"/>
        <v>28.5</v>
      </c>
      <c r="P56" s="57" t="s">
        <v>821</v>
      </c>
      <c r="Q56" s="30">
        <f t="shared" si="3"/>
        <v>22.709163346613547</v>
      </c>
    </row>
    <row r="57" spans="1:17" ht="18" customHeight="1" x14ac:dyDescent="0.3">
      <c r="A57" s="79">
        <v>49</v>
      </c>
      <c r="B57" s="74" t="s">
        <v>279</v>
      </c>
      <c r="C57" s="74" t="s">
        <v>70</v>
      </c>
      <c r="D57" s="74" t="s">
        <v>280</v>
      </c>
      <c r="E57" s="74" t="s">
        <v>281</v>
      </c>
      <c r="F57" s="91"/>
      <c r="G57" s="122"/>
      <c r="H57" s="61"/>
      <c r="I57" s="61"/>
      <c r="J57" s="65">
        <f t="shared" si="4"/>
        <v>0</v>
      </c>
      <c r="K57" s="97"/>
      <c r="L57" s="62"/>
      <c r="M57" s="62"/>
      <c r="N57" s="65">
        <f t="shared" si="5"/>
        <v>0</v>
      </c>
      <c r="O57" s="66">
        <f t="shared" si="6"/>
        <v>0</v>
      </c>
      <c r="P57" s="57"/>
      <c r="Q57" s="30"/>
    </row>
    <row r="58" spans="1:17" ht="18" customHeight="1" x14ac:dyDescent="0.3">
      <c r="A58" s="79">
        <v>50</v>
      </c>
      <c r="B58" s="74" t="s">
        <v>232</v>
      </c>
      <c r="C58" s="74" t="s">
        <v>77</v>
      </c>
      <c r="D58" s="74" t="s">
        <v>72</v>
      </c>
      <c r="E58" s="74" t="s">
        <v>235</v>
      </c>
      <c r="F58" s="91"/>
      <c r="G58" s="63"/>
      <c r="H58" s="61"/>
      <c r="I58" s="61"/>
      <c r="J58" s="65">
        <f t="shared" si="4"/>
        <v>0</v>
      </c>
      <c r="K58" s="97"/>
      <c r="L58" s="62"/>
      <c r="M58" s="62"/>
      <c r="N58" s="65">
        <f t="shared" si="5"/>
        <v>0</v>
      </c>
      <c r="O58" s="66">
        <f t="shared" si="6"/>
        <v>0</v>
      </c>
      <c r="P58" s="57"/>
      <c r="Q58" s="30"/>
    </row>
    <row r="59" spans="1:17" ht="18.75" customHeight="1" x14ac:dyDescent="0.3">
      <c r="A59" s="79">
        <v>51</v>
      </c>
      <c r="B59" s="74" t="s">
        <v>315</v>
      </c>
      <c r="C59" s="74" t="s">
        <v>85</v>
      </c>
      <c r="D59" s="74" t="s">
        <v>316</v>
      </c>
      <c r="E59" s="75" t="s">
        <v>317</v>
      </c>
      <c r="F59" s="92"/>
      <c r="G59" s="22"/>
      <c r="H59" s="23"/>
      <c r="I59" s="61"/>
      <c r="J59" s="65">
        <f t="shared" si="4"/>
        <v>0</v>
      </c>
      <c r="K59" s="97"/>
      <c r="L59" s="62"/>
      <c r="M59" s="62"/>
      <c r="N59" s="65">
        <f t="shared" si="5"/>
        <v>0</v>
      </c>
      <c r="O59" s="66">
        <f t="shared" si="6"/>
        <v>0</v>
      </c>
      <c r="P59" s="57"/>
      <c r="Q59" s="30"/>
    </row>
    <row r="60" spans="1:17" ht="26.25" customHeight="1" x14ac:dyDescent="0.3">
      <c r="A60" s="79">
        <v>52</v>
      </c>
      <c r="B60" s="107" t="s">
        <v>185</v>
      </c>
      <c r="C60" s="107" t="s">
        <v>176</v>
      </c>
      <c r="D60" s="107" t="s">
        <v>64</v>
      </c>
      <c r="E60" s="107" t="s">
        <v>177</v>
      </c>
      <c r="F60" s="118"/>
      <c r="G60" s="61"/>
      <c r="H60" s="61"/>
      <c r="I60" s="61"/>
      <c r="J60" s="65">
        <f t="shared" si="4"/>
        <v>0</v>
      </c>
      <c r="K60" s="100"/>
      <c r="L60" s="62"/>
      <c r="M60" s="62"/>
      <c r="N60" s="65">
        <f t="shared" si="5"/>
        <v>0</v>
      </c>
      <c r="O60" s="66">
        <f t="shared" si="6"/>
        <v>0</v>
      </c>
      <c r="P60" s="40"/>
      <c r="Q60" s="30"/>
    </row>
    <row r="61" spans="1:17" ht="18" customHeight="1" x14ac:dyDescent="0.3">
      <c r="A61" s="115"/>
      <c r="B61" s="28"/>
      <c r="C61" s="34"/>
      <c r="D61" s="116" t="s">
        <v>42</v>
      </c>
      <c r="E61" s="34"/>
      <c r="F61" s="117"/>
      <c r="G61" s="119">
        <v>10</v>
      </c>
      <c r="H61" s="111">
        <v>40</v>
      </c>
      <c r="I61" s="111">
        <v>15.5</v>
      </c>
      <c r="J61" s="114">
        <f t="shared" si="4"/>
        <v>65.5</v>
      </c>
      <c r="K61" s="135"/>
      <c r="L61" s="113">
        <v>30</v>
      </c>
      <c r="M61" s="113">
        <v>30</v>
      </c>
      <c r="N61" s="114">
        <f t="shared" si="5"/>
        <v>60</v>
      </c>
      <c r="O61" s="114"/>
      <c r="P61" s="17"/>
      <c r="Q61" s="30">
        <f t="shared" si="3"/>
        <v>0</v>
      </c>
    </row>
  </sheetData>
  <autoFilter ref="A8:P8">
    <sortState ref="A9:P61">
      <sortCondition descending="1" ref="O8"/>
    </sortState>
  </autoFilter>
  <mergeCells count="4">
    <mergeCell ref="L6:N6"/>
    <mergeCell ref="A6:A7"/>
    <mergeCell ref="B6:C6"/>
    <mergeCell ref="G6:J6"/>
  </mergeCells>
  <phoneticPr fontId="0" type="noConversion"/>
  <printOptions horizontalCentered="1" verticalCentered="1"/>
  <pageMargins left="0.24" right="0.15" top="0.19" bottom="0.19" header="0" footer="0.18"/>
  <pageSetup paperSize="9" scale="58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8 клас</vt:lpstr>
      <vt:lpstr>9 клас</vt:lpstr>
      <vt:lpstr>10 клас</vt:lpstr>
      <vt:lpstr>11 клас</vt:lpstr>
      <vt:lpstr>'10 клас'!Область_друку</vt:lpstr>
      <vt:lpstr>'11 клас'!Область_друку</vt:lpstr>
      <vt:lpstr>'8 клас'!Область_друку</vt:lpstr>
      <vt:lpstr>'9 клас'!Область_друку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</cp:lastModifiedBy>
  <cp:lastPrinted>2018-01-23T09:44:57Z</cp:lastPrinted>
  <dcterms:created xsi:type="dcterms:W3CDTF">2005-03-21T05:47:56Z</dcterms:created>
  <dcterms:modified xsi:type="dcterms:W3CDTF">2019-01-30T07:48:02Z</dcterms:modified>
</cp:coreProperties>
</file>