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885" yWindow="-90" windowWidth="11340" windowHeight="9120" activeTab="3"/>
  </bookViews>
  <sheets>
    <sheet name="8 клас" sheetId="1" r:id="rId1"/>
    <sheet name="9 клас" sheetId="5" r:id="rId2"/>
    <sheet name="10 клас" sheetId="6" r:id="rId3"/>
    <sheet name="11 клас" sheetId="7" r:id="rId4"/>
    <sheet name="Лист1" sheetId="8" r:id="rId5"/>
  </sheets>
  <definedNames>
    <definedName name="_xlnm._FilterDatabase" localSheetId="2" hidden="1">'10 клас'!$A$8:$Q$8</definedName>
    <definedName name="_xlnm._FilterDatabase" localSheetId="3" hidden="1">'11 клас'!$A$8:$P$8</definedName>
    <definedName name="_xlnm._FilterDatabase" localSheetId="0" hidden="1">'8 клас'!$A$8:$R$8</definedName>
    <definedName name="_xlnm._FilterDatabase" localSheetId="1" hidden="1">'9 клас'!$A$8:$P$8</definedName>
    <definedName name="_xlnm.Print_Area" localSheetId="2">'10 клас'!$A$1:$R$50</definedName>
    <definedName name="_xlnm.Print_Area" localSheetId="3">'11 клас'!$A$1:$R$48</definedName>
    <definedName name="_xlnm.Print_Area" localSheetId="0">'8 клас'!$A$1:$S$49</definedName>
    <definedName name="_xlnm.Print_Area" localSheetId="1">'9 клас'!$A$1:$R$45</definedName>
  </definedNames>
  <calcPr calcId="124519"/>
</workbook>
</file>

<file path=xl/calcChain.xml><?xml version="1.0" encoding="utf-8"?>
<calcChain xmlns="http://schemas.openxmlformats.org/spreadsheetml/2006/main">
  <c r="Q42" i="1"/>
  <c r="N42"/>
  <c r="J42"/>
  <c r="N16"/>
  <c r="N39"/>
  <c r="N19"/>
  <c r="N26"/>
  <c r="N40"/>
  <c r="N23"/>
  <c r="J16"/>
  <c r="J39"/>
  <c r="J19"/>
  <c r="J26"/>
  <c r="J40"/>
  <c r="J23"/>
  <c r="Q45" i="5"/>
  <c r="N38" i="6"/>
  <c r="O38" s="1"/>
  <c r="Q38" s="1"/>
  <c r="J38"/>
  <c r="Q49"/>
  <c r="Q48" i="7"/>
  <c r="N25"/>
  <c r="J25"/>
  <c r="N32"/>
  <c r="J32"/>
  <c r="O32" s="1"/>
  <c r="Q32" s="1"/>
  <c r="J22"/>
  <c r="N22"/>
  <c r="O22" s="1"/>
  <c r="Q22" s="1"/>
  <c r="N22" i="1"/>
  <c r="J22"/>
  <c r="N8" i="6"/>
  <c r="J8"/>
  <c r="N24"/>
  <c r="J24"/>
  <c r="N18"/>
  <c r="J18"/>
  <c r="N11"/>
  <c r="J11"/>
  <c r="N33"/>
  <c r="J33"/>
  <c r="N12" i="5"/>
  <c r="J12"/>
  <c r="J49" i="6"/>
  <c r="J48" i="7"/>
  <c r="N48"/>
  <c r="N49" i="6"/>
  <c r="N45" i="5"/>
  <c r="J45"/>
  <c r="N41" i="7"/>
  <c r="N35"/>
  <c r="N30"/>
  <c r="N24"/>
  <c r="N8"/>
  <c r="N12"/>
  <c r="N45"/>
  <c r="N39"/>
  <c r="N33"/>
  <c r="N38"/>
  <c r="N26"/>
  <c r="N21"/>
  <c r="N20"/>
  <c r="N18"/>
  <c r="N13"/>
  <c r="N40"/>
  <c r="N31"/>
  <c r="N9"/>
  <c r="N17"/>
  <c r="N34"/>
  <c r="N42"/>
  <c r="N10"/>
  <c r="N29"/>
  <c r="N15"/>
  <c r="N46"/>
  <c r="N36"/>
  <c r="N47"/>
  <c r="N11"/>
  <c r="N43"/>
  <c r="N27"/>
  <c r="N19"/>
  <c r="N14"/>
  <c r="N44"/>
  <c r="N23"/>
  <c r="N37"/>
  <c r="N16"/>
  <c r="N28"/>
  <c r="J41"/>
  <c r="J35"/>
  <c r="J30"/>
  <c r="O30" s="1"/>
  <c r="Q30" s="1"/>
  <c r="J24"/>
  <c r="J8"/>
  <c r="J12"/>
  <c r="J45"/>
  <c r="J39"/>
  <c r="J33"/>
  <c r="J38"/>
  <c r="J26"/>
  <c r="J21"/>
  <c r="J20"/>
  <c r="J18"/>
  <c r="J13"/>
  <c r="J40"/>
  <c r="J31"/>
  <c r="J9"/>
  <c r="J17"/>
  <c r="J34"/>
  <c r="J42"/>
  <c r="J10"/>
  <c r="J29"/>
  <c r="J15"/>
  <c r="J46"/>
  <c r="J36"/>
  <c r="J47"/>
  <c r="J11"/>
  <c r="J43"/>
  <c r="J27"/>
  <c r="J19"/>
  <c r="O19" s="1"/>
  <c r="Q19" s="1"/>
  <c r="J14"/>
  <c r="J44"/>
  <c r="J23"/>
  <c r="J37"/>
  <c r="J16"/>
  <c r="J28"/>
  <c r="J29" i="5"/>
  <c r="N29"/>
  <c r="J37"/>
  <c r="N37"/>
  <c r="J28"/>
  <c r="N28"/>
  <c r="J10"/>
  <c r="N10"/>
  <c r="J18"/>
  <c r="N18"/>
  <c r="J42"/>
  <c r="N42"/>
  <c r="J43"/>
  <c r="N43"/>
  <c r="J8"/>
  <c r="N8"/>
  <c r="J22"/>
  <c r="N22"/>
  <c r="J21"/>
  <c r="N21"/>
  <c r="J13"/>
  <c r="N13"/>
  <c r="J14"/>
  <c r="N14"/>
  <c r="J24"/>
  <c r="N24"/>
  <c r="J31"/>
  <c r="N31"/>
  <c r="J40"/>
  <c r="N40"/>
  <c r="O40" s="1"/>
  <c r="Q40" s="1"/>
  <c r="J32"/>
  <c r="N32"/>
  <c r="J11"/>
  <c r="N11"/>
  <c r="J17"/>
  <c r="N27"/>
  <c r="J9"/>
  <c r="N17"/>
  <c r="N9"/>
  <c r="J44"/>
  <c r="J20"/>
  <c r="N44"/>
  <c r="O44" s="1"/>
  <c r="Q44" s="1"/>
  <c r="J16"/>
  <c r="N20"/>
  <c r="J30"/>
  <c r="N16"/>
  <c r="J26"/>
  <c r="N34"/>
  <c r="J34"/>
  <c r="N30"/>
  <c r="J38"/>
  <c r="N26"/>
  <c r="O26" s="1"/>
  <c r="Q26" s="1"/>
  <c r="J41"/>
  <c r="N38"/>
  <c r="J25"/>
  <c r="N41"/>
  <c r="J35"/>
  <c r="N25"/>
  <c r="J33"/>
  <c r="N35"/>
  <c r="J15"/>
  <c r="N33"/>
  <c r="J23"/>
  <c r="N15"/>
  <c r="J39"/>
  <c r="N23"/>
  <c r="N39"/>
  <c r="J19"/>
  <c r="J27"/>
  <c r="N19"/>
  <c r="J10" i="1"/>
  <c r="N10"/>
  <c r="J12"/>
  <c r="N12"/>
  <c r="J30"/>
  <c r="N30"/>
  <c r="J27"/>
  <c r="N27"/>
  <c r="J34"/>
  <c r="N34"/>
  <c r="J11"/>
  <c r="N11"/>
  <c r="J32"/>
  <c r="N32"/>
  <c r="J41"/>
  <c r="N41"/>
  <c r="J33"/>
  <c r="N33"/>
  <c r="J29"/>
  <c r="O29" s="1"/>
  <c r="Q29" s="1"/>
  <c r="N29"/>
  <c r="J13"/>
  <c r="N13"/>
  <c r="J17"/>
  <c r="N17"/>
  <c r="J36"/>
  <c r="N36"/>
  <c r="J14"/>
  <c r="N14"/>
  <c r="J38"/>
  <c r="N38"/>
  <c r="J15"/>
  <c r="N15"/>
  <c r="J28"/>
  <c r="N28"/>
  <c r="J35"/>
  <c r="N35"/>
  <c r="J21"/>
  <c r="N21"/>
  <c r="J18"/>
  <c r="N18"/>
  <c r="J8"/>
  <c r="N8"/>
  <c r="J9"/>
  <c r="N9"/>
  <c r="J25"/>
  <c r="N25"/>
  <c r="J20"/>
  <c r="N20"/>
  <c r="J24"/>
  <c r="N24"/>
  <c r="J31"/>
  <c r="N31"/>
  <c r="N16" i="6"/>
  <c r="N40"/>
  <c r="N9"/>
  <c r="N44"/>
  <c r="N21"/>
  <c r="N43"/>
  <c r="N27"/>
  <c r="N14"/>
  <c r="N39"/>
  <c r="N12"/>
  <c r="N23"/>
  <c r="N26"/>
  <c r="N32"/>
  <c r="N13"/>
  <c r="N15"/>
  <c r="N34"/>
  <c r="N25"/>
  <c r="N46"/>
  <c r="N36"/>
  <c r="N29"/>
  <c r="N42"/>
  <c r="N37"/>
  <c r="N19"/>
  <c r="N17"/>
  <c r="N35"/>
  <c r="N10"/>
  <c r="N31"/>
  <c r="N41"/>
  <c r="N20"/>
  <c r="N47"/>
  <c r="N45"/>
  <c r="N28"/>
  <c r="N30"/>
  <c r="J16"/>
  <c r="J40"/>
  <c r="J9"/>
  <c r="J44"/>
  <c r="O44" s="1"/>
  <c r="Q44" s="1"/>
  <c r="J21"/>
  <c r="J43"/>
  <c r="O43" s="1"/>
  <c r="Q43" s="1"/>
  <c r="J27"/>
  <c r="O27" s="1"/>
  <c r="Q27" s="1"/>
  <c r="J14"/>
  <c r="O14" s="1"/>
  <c r="Q14" s="1"/>
  <c r="J39"/>
  <c r="O39" s="1"/>
  <c r="Q39" s="1"/>
  <c r="J12"/>
  <c r="O12" s="1"/>
  <c r="Q12" s="1"/>
  <c r="J23"/>
  <c r="O23" s="1"/>
  <c r="Q23" s="1"/>
  <c r="J26"/>
  <c r="J32"/>
  <c r="O32" s="1"/>
  <c r="Q32" s="1"/>
  <c r="J13"/>
  <c r="O13" s="1"/>
  <c r="Q13" s="1"/>
  <c r="J15"/>
  <c r="O15" s="1"/>
  <c r="Q15" s="1"/>
  <c r="J34"/>
  <c r="J25"/>
  <c r="O25" s="1"/>
  <c r="Q25" s="1"/>
  <c r="J46"/>
  <c r="J36"/>
  <c r="O36" s="1"/>
  <c r="Q36" s="1"/>
  <c r="J29"/>
  <c r="O29" s="1"/>
  <c r="Q29" s="1"/>
  <c r="J42"/>
  <c r="O42" s="1"/>
  <c r="Q42" s="1"/>
  <c r="J37"/>
  <c r="O37" s="1"/>
  <c r="Q37" s="1"/>
  <c r="J19"/>
  <c r="O19" s="1"/>
  <c r="Q19" s="1"/>
  <c r="J17"/>
  <c r="O17" s="1"/>
  <c r="Q17" s="1"/>
  <c r="J35"/>
  <c r="O35" s="1"/>
  <c r="Q35" s="1"/>
  <c r="J10"/>
  <c r="O10" s="1"/>
  <c r="Q10" s="1"/>
  <c r="J31"/>
  <c r="O31" s="1"/>
  <c r="Q31" s="1"/>
  <c r="J41"/>
  <c r="O41" s="1"/>
  <c r="Q41" s="1"/>
  <c r="J20"/>
  <c r="J47"/>
  <c r="O47" s="1"/>
  <c r="Q47" s="1"/>
  <c r="J45"/>
  <c r="O45" s="1"/>
  <c r="Q45" s="1"/>
  <c r="J28"/>
  <c r="O28" s="1"/>
  <c r="Q28" s="1"/>
  <c r="J30"/>
  <c r="O30" s="1"/>
  <c r="Q30" s="1"/>
  <c r="N36" i="5"/>
  <c r="J36"/>
  <c r="J22" i="6"/>
  <c r="N22"/>
  <c r="J37" i="1"/>
  <c r="N37"/>
  <c r="O16" i="7"/>
  <c r="Q16" s="1"/>
  <c r="O16" i="6"/>
  <c r="Q16" s="1"/>
  <c r="O40"/>
  <c r="Q40" s="1"/>
  <c r="O14" i="7"/>
  <c r="Q14" s="1"/>
  <c r="O29"/>
  <c r="Q29" s="1"/>
  <c r="O41"/>
  <c r="Q41" s="1"/>
  <c r="O31"/>
  <c r="Q31" s="1"/>
  <c r="O36"/>
  <c r="Q36" s="1"/>
  <c r="O8"/>
  <c r="Q8" s="1"/>
  <c r="O34"/>
  <c r="Q34" s="1"/>
  <c r="O33" i="5"/>
  <c r="Q33" s="1"/>
  <c r="O9"/>
  <c r="Q9" s="1"/>
  <c r="O38"/>
  <c r="Q38" s="1"/>
  <c r="O25"/>
  <c r="Q25" s="1"/>
  <c r="O23"/>
  <c r="Q23" s="1"/>
  <c r="O28" i="7"/>
  <c r="Q28" s="1"/>
  <c r="O44"/>
  <c r="Q44" s="1"/>
  <c r="O43"/>
  <c r="Q43" s="1"/>
  <c r="O47"/>
  <c r="Q47" s="1"/>
  <c r="O15"/>
  <c r="Q15" s="1"/>
  <c r="O37"/>
  <c r="Q37" s="1"/>
  <c r="O10"/>
  <c r="Q10" s="1"/>
  <c r="O40"/>
  <c r="Q40" s="1"/>
  <c r="O18"/>
  <c r="Q18" s="1"/>
  <c r="O38"/>
  <c r="Q38" s="1"/>
  <c r="O45"/>
  <c r="Q45" s="1"/>
  <c r="O24"/>
  <c r="Q24" s="1"/>
  <c r="O23"/>
  <c r="Q23" s="1"/>
  <c r="O27"/>
  <c r="Q27" s="1"/>
  <c r="O11"/>
  <c r="Q11" s="1"/>
  <c r="O46"/>
  <c r="Q46" s="1"/>
  <c r="O42"/>
  <c r="Q42" s="1"/>
  <c r="O17"/>
  <c r="Q17" s="1"/>
  <c r="O20"/>
  <c r="Q20" s="1"/>
  <c r="O33"/>
  <c r="Q33" s="1"/>
  <c r="O9"/>
  <c r="Q9" s="1"/>
  <c r="O13"/>
  <c r="Q13" s="1"/>
  <c r="O21"/>
  <c r="Q21" s="1"/>
  <c r="O39"/>
  <c r="Q39" s="1"/>
  <c r="O12"/>
  <c r="Q12" s="1"/>
  <c r="O35"/>
  <c r="Q35" s="1"/>
  <c r="O36" i="5"/>
  <c r="Q36" s="1"/>
  <c r="O11" i="1"/>
  <c r="Q11" s="1"/>
  <c r="O10"/>
  <c r="Q10" s="1"/>
  <c r="O34" i="6"/>
  <c r="Q34" s="1"/>
  <c r="O20"/>
  <c r="Q20" s="1"/>
  <c r="O9"/>
  <c r="Q9" s="1"/>
  <c r="O26"/>
  <c r="Q26" s="1"/>
  <c r="O46"/>
  <c r="Q46" s="1"/>
  <c r="O21"/>
  <c r="Q21" s="1"/>
  <c r="O13" i="5"/>
  <c r="Q13" s="1"/>
  <c r="O22"/>
  <c r="Q22" s="1"/>
  <c r="O17"/>
  <c r="Q17" s="1"/>
  <c r="O37"/>
  <c r="Q37" s="1"/>
  <c r="O27"/>
  <c r="Q27" s="1"/>
  <c r="O21"/>
  <c r="Q21" s="1"/>
  <c r="O28"/>
  <c r="Q28" s="1"/>
  <c r="O18"/>
  <c r="Q18" s="1"/>
  <c r="O42"/>
  <c r="Q42" s="1"/>
  <c r="O16"/>
  <c r="Q16" s="1"/>
  <c r="O14"/>
  <c r="Q14" s="1"/>
  <c r="O32"/>
  <c r="Q32" s="1"/>
  <c r="O29"/>
  <c r="Q29" s="1"/>
  <c r="O31"/>
  <c r="Q31" s="1"/>
  <c r="O8"/>
  <c r="Q8" s="1"/>
  <c r="O10"/>
  <c r="Q10" s="1"/>
  <c r="O11"/>
  <c r="Q11" s="1"/>
  <c r="O24"/>
  <c r="Q24" s="1"/>
  <c r="O43"/>
  <c r="Q43" s="1"/>
  <c r="O15"/>
  <c r="Q15" s="1"/>
  <c r="O30"/>
  <c r="Q30" s="1"/>
  <c r="O35"/>
  <c r="Q35" s="1"/>
  <c r="O20"/>
  <c r="Q20" s="1"/>
  <c r="O19"/>
  <c r="Q19" s="1"/>
  <c r="O41"/>
  <c r="Q41" s="1"/>
  <c r="O39"/>
  <c r="Q39" s="1"/>
  <c r="O34"/>
  <c r="Q34" s="1"/>
  <c r="O31" i="1"/>
  <c r="Q31" s="1"/>
  <c r="O20"/>
  <c r="Q20" s="1"/>
  <c r="O8"/>
  <c r="Q8" s="1"/>
  <c r="O9"/>
  <c r="Q9" s="1"/>
  <c r="O17"/>
  <c r="Q17" s="1"/>
  <c r="O41"/>
  <c r="Q41" s="1"/>
  <c r="O34"/>
  <c r="Q34" s="1"/>
  <c r="O30"/>
  <c r="Q30" s="1"/>
  <c r="O35"/>
  <c r="Q35" s="1"/>
  <c r="O32"/>
  <c r="Q32" s="1"/>
  <c r="O18"/>
  <c r="Q18" s="1"/>
  <c r="O27"/>
  <c r="Q27" s="1"/>
  <c r="O12"/>
  <c r="Q12" s="1"/>
  <c r="O21"/>
  <c r="Q21" s="1"/>
  <c r="O38"/>
  <c r="Q38" s="1"/>
  <c r="O33"/>
  <c r="Q33" s="1"/>
  <c r="O23" l="1"/>
  <c r="Q23" s="1"/>
  <c r="O40"/>
  <c r="Q40" s="1"/>
  <c r="O26"/>
  <c r="Q26" s="1"/>
  <c r="O19"/>
  <c r="Q19" s="1"/>
  <c r="O39"/>
  <c r="Q39" s="1"/>
  <c r="O16"/>
  <c r="Q16" s="1"/>
  <c r="O22"/>
  <c r="Q22" s="1"/>
  <c r="O24"/>
  <c r="Q24" s="1"/>
  <c r="O25"/>
  <c r="Q25" s="1"/>
  <c r="O28"/>
  <c r="Q28" s="1"/>
  <c r="O15"/>
  <c r="Q15" s="1"/>
  <c r="O14"/>
  <c r="Q14" s="1"/>
  <c r="O36"/>
  <c r="Q36" s="1"/>
  <c r="O13"/>
  <c r="Q13" s="1"/>
  <c r="O12" i="5"/>
  <c r="Q12" s="1"/>
  <c r="O8" i="6"/>
  <c r="Q8" s="1"/>
  <c r="O24"/>
  <c r="Q24" s="1"/>
  <c r="O18"/>
  <c r="Q18" s="1"/>
  <c r="O11"/>
  <c r="Q11" s="1"/>
  <c r="O33"/>
  <c r="Q33" s="1"/>
  <c r="O26" i="7"/>
  <c r="Q26" s="1"/>
  <c r="O25"/>
  <c r="Q25" s="1"/>
  <c r="O22" i="6"/>
  <c r="Q22" s="1"/>
  <c r="O37" i="1"/>
  <c r="Q37" s="1"/>
</calcChain>
</file>

<file path=xl/sharedStrings.xml><?xml version="1.0" encoding="utf-8"?>
<sst xmlns="http://schemas.openxmlformats.org/spreadsheetml/2006/main" count="1160" uniqueCount="786">
  <si>
    <t>В І Д О М І С Т Ь</t>
  </si>
  <si>
    <t>Разом</t>
  </si>
  <si>
    <t>Всього</t>
  </si>
  <si>
    <t>Прізвище, ім'я та по-батькові учня</t>
  </si>
  <si>
    <t>Тести А</t>
  </si>
  <si>
    <t>Тести Б</t>
  </si>
  <si>
    <t>Тести В</t>
  </si>
  <si>
    <t>№</t>
  </si>
  <si>
    <t>Учень</t>
  </si>
  <si>
    <t>Робота 1</t>
  </si>
  <si>
    <t>Робота 2</t>
  </si>
  <si>
    <t>Практична частина</t>
  </si>
  <si>
    <t>8 клас</t>
  </si>
  <si>
    <t>9 клас</t>
  </si>
  <si>
    <t>10 клас</t>
  </si>
  <si>
    <t>11 клас</t>
  </si>
  <si>
    <t>Район</t>
  </si>
  <si>
    <t xml:space="preserve">школа </t>
  </si>
  <si>
    <t>школа</t>
  </si>
  <si>
    <t>ЖИТОМИРСЬКА ОБЛАСТЬ</t>
  </si>
  <si>
    <t>місце</t>
  </si>
  <si>
    <t>вчитель</t>
  </si>
  <si>
    <t xml:space="preserve">вчитель </t>
  </si>
  <si>
    <t>Бали які можна було отримати при розвязання завдань</t>
  </si>
  <si>
    <t>Теоретичний тур</t>
  </si>
  <si>
    <t>Шифр</t>
  </si>
  <si>
    <t>шифр</t>
  </si>
  <si>
    <t>хромат</t>
  </si>
  <si>
    <t>%</t>
  </si>
  <si>
    <t xml:space="preserve">   результатів III етапу Всеукраїнської олімпіади з біології (2020 рік)</t>
  </si>
  <si>
    <t>Левченко  Аріна Сергіївна</t>
  </si>
  <si>
    <t>Лаврєнов Владислав Олександрович</t>
  </si>
  <si>
    <t>Андрушівська ЗОШ І-ІІІ ст №1</t>
  </si>
  <si>
    <t>Зарубинецька ЗОШ І-ІІІ ст.</t>
  </si>
  <si>
    <t>Коваленко І.С.</t>
  </si>
  <si>
    <t>Пташник Н.П.</t>
  </si>
  <si>
    <t>Семенюк Віталій Романович</t>
  </si>
  <si>
    <t>Костецька Інна Леонідівна</t>
  </si>
  <si>
    <t>Андрушівська   гімназія</t>
  </si>
  <si>
    <t>Рибалко Л.П.</t>
  </si>
  <si>
    <t>Ульянинська А.В.</t>
  </si>
  <si>
    <t>Сокол Марія Костянтинівна</t>
  </si>
  <si>
    <t>Заїнчковська Анна Юріївна</t>
  </si>
  <si>
    <t>Шнайдрук Андрій Віталійович</t>
  </si>
  <si>
    <t>Самусь О.П.</t>
  </si>
  <si>
    <t>Статкевич Дар’я Сергіївна</t>
  </si>
  <si>
    <t>Печерський О.В.</t>
  </si>
  <si>
    <t>Андрушівський район</t>
  </si>
  <si>
    <t>Ліскова Тетяна Олександрівна</t>
  </si>
  <si>
    <t>Баранівська ЗОШ І-ІІ ст.</t>
  </si>
  <si>
    <t>Северчук М.М.</t>
  </si>
  <si>
    <t>Зубар Дмитро Сергійович</t>
  </si>
  <si>
    <t>Баранівський ліцей №2 ім. О.Сябрук</t>
  </si>
  <si>
    <t>Семенченко С.В.</t>
  </si>
  <si>
    <t>Стаднюк Роман Дмитрович</t>
  </si>
  <si>
    <t>Менська М.О.</t>
  </si>
  <si>
    <t>Баранівський ліцей №1</t>
  </si>
  <si>
    <t>Ковальчук Олександр Юрійович</t>
  </si>
  <si>
    <t>Ковальчук І.А.</t>
  </si>
  <si>
    <t>Баранівський район</t>
  </si>
  <si>
    <t>Яворська Анастасія Павлівна</t>
  </si>
  <si>
    <t>Озадівська ЗОШ І-ІІІ ст.</t>
  </si>
  <si>
    <t>Рильська Г.П.</t>
  </si>
  <si>
    <t>Бердичівський район</t>
  </si>
  <si>
    <t>Слободенюк Злата Валентинівна</t>
  </si>
  <si>
    <t>Семенченко Олександр Юрійович</t>
  </si>
  <si>
    <t>Морозівська ЗОШ І-ІІІ ст.</t>
  </si>
  <si>
    <t>Ставищенська ЗОШ І-ІІІ ст.</t>
  </si>
  <si>
    <t>Дудін Д.О.</t>
  </si>
  <si>
    <t>Волошенко Т.І.</t>
  </si>
  <si>
    <t>Боклан Роман Володимирович</t>
  </si>
  <si>
    <t>Брусилівський ліцей ім. Г.О. Готовчиця</t>
  </si>
  <si>
    <t>Кушніренко Л.П.</t>
  </si>
  <si>
    <t>Макарчук Лідія Олександрівна</t>
  </si>
  <si>
    <t>Брусилівський ліцей № 1 ім. І.І. Огієнка</t>
  </si>
  <si>
    <t>Тюрменко Н.А.</t>
  </si>
  <si>
    <t>Самборський Дмитро Теймуразович</t>
  </si>
  <si>
    <t>Брусилівський район</t>
  </si>
  <si>
    <t>Рихальська ЗОШ І-ІІІ ст.</t>
  </si>
  <si>
    <t>Чиж І.І.</t>
  </si>
  <si>
    <t>Ємільчинський район</t>
  </si>
  <si>
    <t>Павельчук Ірина Валеріївна</t>
  </si>
  <si>
    <t>Озерненська гімназія</t>
  </si>
  <si>
    <t>Решетнікова Н.І.</t>
  </si>
  <si>
    <t>Лозан Альона Олегівна</t>
  </si>
  <si>
    <t>Гетьманець Анастасія Денисівна</t>
  </si>
  <si>
    <t>Новогуйвинська гімназія</t>
  </si>
  <si>
    <t>Шадура Олександра Олегівна</t>
  </si>
  <si>
    <t>Василівська ЗОШ І-ІІІ ст.</t>
  </si>
  <si>
    <t>Андросович Д.В.</t>
  </si>
  <si>
    <t>Житомирський район</t>
  </si>
  <si>
    <t>Ярошенко Владислав Володимирович</t>
  </si>
  <si>
    <t>Сушківська СЗШ І-ІІІ ст.</t>
  </si>
  <si>
    <t>Бурим Н.І.</t>
  </si>
  <si>
    <t>Серветник Єлизавета Михайлівна</t>
  </si>
  <si>
    <t>Лісівщинська СЗШ І-ІІІ ст.</t>
  </si>
  <si>
    <t>Тульчинська В.О.</t>
  </si>
  <si>
    <t>Потапчук Вікторія Олександрівна</t>
  </si>
  <si>
    <t>Грозинська гімназія</t>
  </si>
  <si>
    <t>Гулковський В.В.</t>
  </si>
  <si>
    <t>Максимов Ілля Юрійович</t>
  </si>
  <si>
    <t>Ушомирська гімназія Ушомирської сільської ради</t>
  </si>
  <si>
    <t>Петровська Л.І.</t>
  </si>
  <si>
    <t>Коростенський район</t>
  </si>
  <si>
    <t>Башинська Евеліна Ігорівна</t>
  </si>
  <si>
    <t>Коростишівська ЗОШ І-ІІІ ст.. № 3</t>
  </si>
  <si>
    <t>Ніколайчук  Н.Ю.</t>
  </si>
  <si>
    <t>Туракевич Дарина Анатоліївна</t>
  </si>
  <si>
    <t>Коростишівська гуманітарна гімназія № 5 ім. Т.Г. Шевченка</t>
  </si>
  <si>
    <t>Грищенко С.В.</t>
  </si>
  <si>
    <t>Савицька Софія Володимирівна</t>
  </si>
  <si>
    <t>Камʼянобрідська ЗОШ І-ІІІ ст.</t>
  </si>
  <si>
    <t>Сорочинська Н.М.</t>
  </si>
  <si>
    <t>Мартинюк Артем Сергійович</t>
  </si>
  <si>
    <t>Коростишівська ЗОШ І-ІІІ ст.. № 1</t>
  </si>
  <si>
    <t>Редько Г.М.</t>
  </si>
  <si>
    <t>Коростишівський район</t>
  </si>
  <si>
    <t>Довбня Ігор Іванович</t>
  </si>
  <si>
    <t>Степанівський ЗЗСО І-ІІ ступенів Лугинської селищної ради (ОТГ)</t>
  </si>
  <si>
    <t>Сарапійчук Т. В.</t>
  </si>
  <si>
    <t>Примак Ірина Дмитрівна</t>
  </si>
  <si>
    <t>Лугинська ЗОШ І-ІІІ ступннів №2 Лугинської селищної ради (ОТГ)</t>
  </si>
  <si>
    <t>Шаповалова Л.Л.</t>
  </si>
  <si>
    <t>Кищук Юлія Олександрівна</t>
  </si>
  <si>
    <t>Кремненський ЗЗСО І-ІІІ ступеів Лугинської селищної ради (ОТГ)</t>
  </si>
  <si>
    <t>Шрубович О. І.</t>
  </si>
  <si>
    <t>Сенчило Тетяна Миколаївна</t>
  </si>
  <si>
    <t>Великодивлинський НВК «ЗНЗ І-ІІІ ступенів – ДНЗ» Лугинської селищної ради (ОТГ)</t>
  </si>
  <si>
    <t>Мосейчук В.В.</t>
  </si>
  <si>
    <t>Лугинський район</t>
  </si>
  <si>
    <t>Козловець Софія Миколаївна</t>
  </si>
  <si>
    <t>Гринівецький НВК</t>
  </si>
  <si>
    <t>Шевчук Н.О.</t>
  </si>
  <si>
    <t>Яцюта Ірина Сергіївна</t>
  </si>
  <si>
    <t>Андрощук Юлія Віталіївна</t>
  </si>
  <si>
    <t>Н.Чорторийська ЗОШ І-ІІІ ст.</t>
  </si>
  <si>
    <t>Опорна Липненська ЗОШ І-ІІІ ст.</t>
  </si>
  <si>
    <t>Качківська О.В.</t>
  </si>
  <si>
    <t>Шевчук О.В.</t>
  </si>
  <si>
    <t>Любарський район</t>
  </si>
  <si>
    <t>Бовсуновський Олексій Романович</t>
  </si>
  <si>
    <t>КЗ «Чоповицький ліцей»</t>
  </si>
  <si>
    <t>Прокопенко П.М.</t>
  </si>
  <si>
    <t>Кожара Вероніка Миколаївна</t>
  </si>
  <si>
    <t>Нововороб’ївський НВК «ДНЗ-ЗНЗ І-ІІІ ст.»</t>
  </si>
  <si>
    <t>Кожара Н.В.</t>
  </si>
  <si>
    <t>Кожара Роман  Миколайович</t>
  </si>
  <si>
    <t>Тищенко Л. В.</t>
  </si>
  <si>
    <t>Бовсуновська Катерина Романівна</t>
  </si>
  <si>
    <t>Малинський район</t>
  </si>
  <si>
    <t>Сергійчук Максим Дмитрович</t>
  </si>
  <si>
    <t>ОНЗ «Городницька ЗОШ І-ІІІ ст.»</t>
  </si>
  <si>
    <t>Сольська С.А.</t>
  </si>
  <si>
    <t>Гриневич Максим Валерійович</t>
  </si>
  <si>
    <t>Ярунська ЗОШ І-ІІІ ст.</t>
  </si>
  <si>
    <t>Янченко В.Г.</t>
  </si>
  <si>
    <t>Кирпонос Ольга Романівна</t>
  </si>
  <si>
    <t>Киківська ЗОШ І-ІІІ ст.</t>
  </si>
  <si>
    <t>Желєзняк Л.І.</t>
  </si>
  <si>
    <t>Токарівська ЗОШ І-ІІІ ст.</t>
  </si>
  <si>
    <t>Каленюк І.І.</t>
  </si>
  <si>
    <t>Новоград-Волинський район</t>
  </si>
  <si>
    <t>Гідора Христина Вадимівна</t>
  </si>
  <si>
    <t>ОЗО «Овруцький ЗЗСО І-ІІІ ступенів № 1»</t>
  </si>
  <si>
    <t>Татаринова К.І.</t>
  </si>
  <si>
    <t>Бичак Ксенія Анатоліївна</t>
  </si>
  <si>
    <t>Леванчук Даря Олексіївна</t>
  </si>
  <si>
    <t>ОЗО «Покалівський ЗЗСО І-ІІІ ст.»</t>
  </si>
  <si>
    <t>Невмержицька О.М.</t>
  </si>
  <si>
    <t>Балюк Т.Р.</t>
  </si>
  <si>
    <t>Мошківська Л.О.</t>
  </si>
  <si>
    <t>Овруцький район</t>
  </si>
  <si>
    <t>Пархомець Сніжана Миколаївна</t>
  </si>
  <si>
    <t>Лопатицька ЗОШ</t>
  </si>
  <si>
    <t>Гайченя Є. К.</t>
  </si>
  <si>
    <t>Сапожнікова Роксолана Владиславівна</t>
  </si>
  <si>
    <t>Олевська гімназія</t>
  </si>
  <si>
    <t>Рубанська Л. П.</t>
  </si>
  <si>
    <t>Новак Ілля Миколайович</t>
  </si>
  <si>
    <t>Асанова Л. Р.</t>
  </si>
  <si>
    <t>Канупер Микита Андрійович</t>
  </si>
  <si>
    <t>Білокоровицька ЗОШ №1</t>
  </si>
  <si>
    <t>Ліпка Л. І.</t>
  </si>
  <si>
    <t>Олевський район</t>
  </si>
  <si>
    <t>Калашник Тетяна Андріївна</t>
  </si>
  <si>
    <t>Попільнянський ліцей</t>
  </si>
  <si>
    <t>Жолонківська Л.Г.</t>
  </si>
  <si>
    <t>Шумська Наталія Юріївна</t>
  </si>
  <si>
    <t>Столярчук  Анастасія Андріївна</t>
  </si>
  <si>
    <t>Ходорківська ЗОШ І-ІІІ ст.</t>
  </si>
  <si>
    <t>Корнинський ООЗ І-ІІІ ступенів</t>
  </si>
  <si>
    <t>Олійник Т.І.</t>
  </si>
  <si>
    <t>Зубович Л. В.</t>
  </si>
  <si>
    <t>Жила Дарина Андріївна</t>
  </si>
  <si>
    <t>Попільнянська ЗОШ І-ІІІ ступенів №2</t>
  </si>
  <si>
    <t>Новіцька Л. Л.</t>
  </si>
  <si>
    <t>Осецька Тетяна Олегівна</t>
  </si>
  <si>
    <t>Попільнянський район</t>
  </si>
  <si>
    <t>Боярчук Олександр Миколайович</t>
  </si>
  <si>
    <t>Чернявська філія ОЗЗСО Пулинської ЗОШ І-ІІІ ст.</t>
  </si>
  <si>
    <t>Боярчук Л. М.</t>
  </si>
  <si>
    <t>Демічев Максим Ігорович</t>
  </si>
  <si>
    <t>ОЗЗСО Стрибізька ЗОШ І-ІІІ ст.</t>
  </si>
  <si>
    <t>Фещук Д. В.</t>
  </si>
  <si>
    <t>Бондарчук Діана Володимирівна</t>
  </si>
  <si>
    <t>Вацлавпільська гімназія</t>
  </si>
  <si>
    <t>Грибан Л. С.</t>
  </si>
  <si>
    <t>Климчук Дарина Василівна</t>
  </si>
  <si>
    <t>Пулинський район</t>
  </si>
  <si>
    <t>Коваленко Олександра Олександрівна</t>
  </si>
  <si>
    <t>Ліцей №1</t>
  </si>
  <si>
    <t>Поліщук Р.А.</t>
  </si>
  <si>
    <t>Кравченко Вікторія Русланівна</t>
  </si>
  <si>
    <t>Горбачова Н.В.</t>
  </si>
  <si>
    <t>Савицька Вікторія Іванівна</t>
  </si>
  <si>
    <t>Горбачова Вероніка Павлівна</t>
  </si>
  <si>
    <t>Кузьменко Владислав Ярославович</t>
  </si>
  <si>
    <t>Сташенко Вікторія Олегівна</t>
  </si>
  <si>
    <t>Гімназія</t>
  </si>
  <si>
    <t>Закатюк І.Л.</t>
  </si>
  <si>
    <t>Радомишльський район</t>
  </si>
  <si>
    <t>Розуванова Ольга Василівна</t>
  </si>
  <si>
    <t>ОНЗ «Романівська гімназія»</t>
  </si>
  <si>
    <t>Садова С.Ю.</t>
  </si>
  <si>
    <t>Богінська Вероніка Альбертівна</t>
  </si>
  <si>
    <t>Шпіталь Софія Андріївна</t>
  </si>
  <si>
    <t>Волтарніст Т.В.</t>
  </si>
  <si>
    <t>Захарова Ольга Сергіївна</t>
  </si>
  <si>
    <t>ОНЗ «Миропільська гімназія»</t>
  </si>
  <si>
    <t>Данилюк О.І.</t>
  </si>
  <si>
    <t>Дубель Марина Вікторівна</t>
  </si>
  <si>
    <t>Романівський район</t>
  </si>
  <si>
    <t>Федорович Дарина Володимирівна</t>
  </si>
  <si>
    <t>Ружинська гімназія</t>
  </si>
  <si>
    <t>Симон Т.О.</t>
  </si>
  <si>
    <t>Ружинський район</t>
  </si>
  <si>
    <t>Рабійчук Маргарита Миколаївна</t>
  </si>
  <si>
    <t>Романчук Анастасія Василівна</t>
  </si>
  <si>
    <t>Хорошівський ліцей № 2</t>
  </si>
  <si>
    <t>Корнійчук О. М.</t>
  </si>
  <si>
    <t>Горбач Аліна Андріївна</t>
  </si>
  <si>
    <t>Новоборівський ліцей</t>
  </si>
  <si>
    <t>Пальчук О.Л.</t>
  </si>
  <si>
    <t>Козакевич Анастасія Олександрівна</t>
  </si>
  <si>
    <t>Заблоцька Г. Й.</t>
  </si>
  <si>
    <t>Буткевич Максим Олександрович</t>
  </si>
  <si>
    <t>Хорошівський район</t>
  </si>
  <si>
    <t xml:space="preserve">Бондар Владислав Вадимович </t>
  </si>
  <si>
    <t>Черняхівська гімназія</t>
  </si>
  <si>
    <t>Шлапак Н. Г.</t>
  </si>
  <si>
    <t>Кучерчук Вероніка Володимирівна</t>
  </si>
  <si>
    <t>Фещук Т. М.</t>
  </si>
  <si>
    <t>Осецька Ірина Дмитрівна</t>
  </si>
  <si>
    <t>Ворончук Л. І.</t>
  </si>
  <si>
    <t xml:space="preserve">Морозюк Марина Юріївна </t>
  </si>
  <si>
    <t>Черняхівський район</t>
  </si>
  <si>
    <t>Решетар Анна Валеріївна</t>
  </si>
  <si>
    <t>КЗ «Чуднівський ліцей»</t>
  </si>
  <si>
    <t>Мойсеєва Н.В.</t>
  </si>
  <si>
    <t>Янчук Анна Олександрівна</t>
  </si>
  <si>
    <t>КЗ «Іванопільський ліцей»</t>
  </si>
  <si>
    <t>Бачинська О.П.</t>
  </si>
  <si>
    <t>Бородій Наталія Володимирівна</t>
  </si>
  <si>
    <t>Гонишнюк Діана Андріївна</t>
  </si>
  <si>
    <t>Момот Л.О.</t>
  </si>
  <si>
    <t>Чуднівський район</t>
  </si>
  <si>
    <t>Марков Андрій Миколайович</t>
  </si>
  <si>
    <t>СЗОШ №17 м. Бердичів</t>
  </si>
  <si>
    <t>ЗОШ №12 м. Бердичів</t>
  </si>
  <si>
    <t>Осавлюк В.М.</t>
  </si>
  <si>
    <t>Пудрій Н.Г.</t>
  </si>
  <si>
    <t>м. Бердичів</t>
  </si>
  <si>
    <t>Денисюк Валерія Євгенівна</t>
  </si>
  <si>
    <t>Мигалюк Діана Юріївна</t>
  </si>
  <si>
    <t>Житомирський екологічний ліцей №24</t>
  </si>
  <si>
    <t>Житомирська ЗОШ І-ІІІ ст. №30</t>
  </si>
  <si>
    <t>Головень Л.Г.</t>
  </si>
  <si>
    <t>Федоренко А.О.</t>
  </si>
  <si>
    <t>Гульчевський Владислав Ігорович</t>
  </si>
  <si>
    <t>Вацик Іоан Васильович</t>
  </si>
  <si>
    <t>Коробка Тетяна Василівна</t>
  </si>
  <si>
    <t>ЗОШ І-ІІІ ст. №28 м. Житомира імені гетьмана Івана Виговського</t>
  </si>
  <si>
    <t>Житомирська міська гуманітарна гімназія №23 ім. М.Й. Очерета</t>
  </si>
  <si>
    <t>ЗОШ І-ІІІ ст. №8 м. Житомира</t>
  </si>
  <si>
    <t>Чередніченко Л.В.</t>
  </si>
  <si>
    <t>Макарчук А.В.</t>
  </si>
  <si>
    <t>Солоп С.В.</t>
  </si>
  <si>
    <t>Власюк Анастасія Дмитрівна</t>
  </si>
  <si>
    <t>Козеренко Валерія Богданівна</t>
  </si>
  <si>
    <t>Нечипоренко Марія Вікторівна</t>
  </si>
  <si>
    <t>Житомирська гуманітарна гімназія №1</t>
  </si>
  <si>
    <t>Житомирська загальноосвітня приватна школа І-ІІІ ст. «Сяйво»</t>
  </si>
  <si>
    <t>Іщук І.М.</t>
  </si>
  <si>
    <t>Галицька О.М.</t>
  </si>
  <si>
    <t>Бондарчук І.В.</t>
  </si>
  <si>
    <t>Кондратюк Марія Вікторівна</t>
  </si>
  <si>
    <t>Харченко Владислав Володимирович</t>
  </si>
  <si>
    <t>Сташенко Софія Григорівна</t>
  </si>
  <si>
    <t>Мартінзон Дар’я Вікторівна</t>
  </si>
  <si>
    <t>ЗОШ І-ІІІ ст. №6 ім. В.Г. Короленка м. Житомира</t>
  </si>
  <si>
    <t>Житомирський міський колегіум</t>
  </si>
  <si>
    <t>Житомирська загальноосвітня спеціалізована школа І-ІІІ ст. №16</t>
  </si>
  <si>
    <t>Андрієнко Л.В.</t>
  </si>
  <si>
    <t>Марцун О.М.</t>
  </si>
  <si>
    <t>Кікоть Л.А.</t>
  </si>
  <si>
    <t>Бурак З.О.</t>
  </si>
  <si>
    <t>м. Житомир</t>
  </si>
  <si>
    <t>Гордієнко Роман Володимирович</t>
  </si>
  <si>
    <t>Коростенська міська гімназія</t>
  </si>
  <si>
    <t>Камінська О.В.</t>
  </si>
  <si>
    <t>Начовний Михайло Вікторович</t>
  </si>
  <si>
    <t>Загальноосвітня школа І-ІІІ ст.. № 11</t>
  </si>
  <si>
    <t>Муравицька Г.О.</t>
  </si>
  <si>
    <t>Федоренчик Ангеліна Віталіївна</t>
  </si>
  <si>
    <t>Левківська Ганна Іванівна</t>
  </si>
  <si>
    <t>Проскуріна О.Ф.</t>
  </si>
  <si>
    <t>Супруненко Софія Анатоліївна</t>
  </si>
  <si>
    <t>Козак Т.О.</t>
  </si>
  <si>
    <t>м. Коростень</t>
  </si>
  <si>
    <t>Ясько Наталія Олександрівна</t>
  </si>
  <si>
    <t>ЗОШ №7 м. Новоград-Волинський</t>
  </si>
  <si>
    <t>Дюбо Н.А.</t>
  </si>
  <si>
    <t>Томчук Вікторія Олександрівна</t>
  </si>
  <si>
    <t>ЗОШ №8 м. Новоград-Волинський</t>
  </si>
  <si>
    <t>Універсал О.А.</t>
  </si>
  <si>
    <t>Кондратюк Вікторія Валеріївна</t>
  </si>
  <si>
    <t>Вишнівська І.В.</t>
  </si>
  <si>
    <t>м. Новоград-Волинський</t>
  </si>
  <si>
    <t>Прокоф’єва Анастасія Петрівна</t>
  </si>
  <si>
    <t>Малинська ЗОШ № 4 І-ІІІ ст.</t>
  </si>
  <si>
    <t>Малинська ЗОШ № 5 І-ІІІ ст.</t>
  </si>
  <si>
    <t>Войтенко Л.А.</t>
  </si>
  <si>
    <t>Луценко О.В.</t>
  </si>
  <si>
    <t>Котік Юлія Романівна</t>
  </si>
  <si>
    <t>Федорчук Олександр Петрович</t>
  </si>
  <si>
    <t>Малинська ЗОШ № 3 І-ІІІ ст.</t>
  </si>
  <si>
    <t>Бондарчук Я.Я.</t>
  </si>
  <si>
    <t>Мельничук В.С.</t>
  </si>
  <si>
    <t>Тушинська Ольга Олександрівна</t>
  </si>
  <si>
    <t>Деняченко Дарина Максимівна</t>
  </si>
  <si>
    <t>Малинська ЗОШ № 2 І-ІІІ ст.</t>
  </si>
  <si>
    <t>Андрійчук Л.В.</t>
  </si>
  <si>
    <t>Ковальчук Олена Ігорівна</t>
  </si>
  <si>
    <t>Єсипчук Дарина Олексіївна</t>
  </si>
  <si>
    <t>Андрієнко В.Д.</t>
  </si>
  <si>
    <t>м. Малин</t>
  </si>
  <si>
    <t>Мошківська Марія Андріївна</t>
  </si>
  <si>
    <t>КЗ «Житомирський обласний ліцей-інтернат для обдарованих дітей» ЖОР</t>
  </si>
  <si>
    <t>Гамза Б.В.</t>
  </si>
  <si>
    <t>Рихвальська Дар’я Петрівна</t>
  </si>
  <si>
    <t>Семчук Назарій Васильович</t>
  </si>
  <si>
    <t>Боросюк О.М.</t>
  </si>
  <si>
    <t>Матківський Ігор Олександрович</t>
  </si>
  <si>
    <t>Дейнеко Валентина Василівна</t>
  </si>
  <si>
    <t>Бахур Катерина Олександрівна</t>
  </si>
  <si>
    <t>Міщенко В.О.</t>
  </si>
  <si>
    <t>Рудніцька Тетяна Степанівна</t>
  </si>
  <si>
    <t>Сахнюк Леся Олексіївна</t>
  </si>
  <si>
    <t>Левковський Владислав Богданович</t>
  </si>
  <si>
    <t>Мельничук Юлія Олександрівна</t>
  </si>
  <si>
    <t>Комаров Данило Євгенович</t>
  </si>
  <si>
    <t>Житомирський  міський ліцей при ЖДТУ</t>
  </si>
  <si>
    <t>Лісовик Н.С.</t>
  </si>
  <si>
    <t>Каленський Олександр Андрійович</t>
  </si>
  <si>
    <t>Рябоконь Ксенія Іванівна</t>
  </si>
  <si>
    <t>Мазко Марія Вікторівна</t>
  </si>
  <si>
    <t>Домбровський Данило Андрійович</t>
  </si>
  <si>
    <t>Хохлова Т.Є.</t>
  </si>
  <si>
    <t>Бондаренко Олексій Юрійович</t>
  </si>
  <si>
    <t>Задніпрянець Артур Артурович</t>
  </si>
  <si>
    <t>Фіногеєв Кирилло Ігорович</t>
  </si>
  <si>
    <t>Коростенський міський ліцей</t>
  </si>
  <si>
    <t>Загальноосвітня школа І-ІІІ ст. № 1</t>
  </si>
  <si>
    <t>Гуртовенко Вікторія Сергіївна</t>
  </si>
  <si>
    <t>МЗНВК «Школа-ліцей №1 ім. Н. Сосніної І-ІІІ ст.»</t>
  </si>
  <si>
    <t>МЗНВК «Школа-ліцей №1 ім.Н. Сосніної І-ІІІ ст.»</t>
  </si>
  <si>
    <t>Ничипоренко Анастасія Андріївна</t>
  </si>
  <si>
    <t>Ткачук Святослав Васильович</t>
  </si>
  <si>
    <t>Жабровець Дар'я Олександрівна</t>
  </si>
  <si>
    <t>Нечипоренко Дар'я Олександрівна</t>
  </si>
  <si>
    <t>Ярова-Боровик М.Я.</t>
  </si>
  <si>
    <t>Кейбіс Вікторія Вікторівна</t>
  </si>
  <si>
    <t>Т11-18</t>
  </si>
  <si>
    <t>Т11-19</t>
  </si>
  <si>
    <t>Т11-20</t>
  </si>
  <si>
    <t>Т11-21</t>
  </si>
  <si>
    <t>Т11-22</t>
  </si>
  <si>
    <t>Т11-23</t>
  </si>
  <si>
    <t>Т11-24</t>
  </si>
  <si>
    <t>Т11-25</t>
  </si>
  <si>
    <t>Т11-26</t>
  </si>
  <si>
    <t>Т11-27</t>
  </si>
  <si>
    <t>Т11-28</t>
  </si>
  <si>
    <t>П11-14</t>
  </si>
  <si>
    <t>П11-15</t>
  </si>
  <si>
    <t>П11-16</t>
  </si>
  <si>
    <t>П11-17</t>
  </si>
  <si>
    <t>П11-18</t>
  </si>
  <si>
    <t>П11-19</t>
  </si>
  <si>
    <t>П11-20</t>
  </si>
  <si>
    <t>П11-21</t>
  </si>
  <si>
    <t>П11-22</t>
  </si>
  <si>
    <t>Т11-5</t>
  </si>
  <si>
    <t>П11-5</t>
  </si>
  <si>
    <t>Т11-2</t>
  </si>
  <si>
    <t>П11-11</t>
  </si>
  <si>
    <t>Т11-36</t>
  </si>
  <si>
    <t>Т11-40</t>
  </si>
  <si>
    <t>П11-12</t>
  </si>
  <si>
    <t>Т11-8</t>
  </si>
  <si>
    <t>П11-32</t>
  </si>
  <si>
    <t>П11-40</t>
  </si>
  <si>
    <t>Т11-6</t>
  </si>
  <si>
    <t>П11-9</t>
  </si>
  <si>
    <t>П11-26</t>
  </si>
  <si>
    <t>Т11-12</t>
  </si>
  <si>
    <t>П11-30</t>
  </si>
  <si>
    <t>П11-31</t>
  </si>
  <si>
    <t>П11-33</t>
  </si>
  <si>
    <t>П11-34</t>
  </si>
  <si>
    <t>П11-35</t>
  </si>
  <si>
    <t>П11-36</t>
  </si>
  <si>
    <t>П11-37</t>
  </si>
  <si>
    <t>П11-38</t>
  </si>
  <si>
    <t>П11-39</t>
  </si>
  <si>
    <t>Т11-15</t>
  </si>
  <si>
    <t>П11-6</t>
  </si>
  <si>
    <t>Т11-16</t>
  </si>
  <si>
    <t>П11-13</t>
  </si>
  <si>
    <t>Т11-9</t>
  </si>
  <si>
    <t>Т11-10</t>
  </si>
  <si>
    <t>Т11-11</t>
  </si>
  <si>
    <t>Т11-13</t>
  </si>
  <si>
    <t>Т11-14</t>
  </si>
  <si>
    <t>Т11-17</t>
  </si>
  <si>
    <t>Т11-39</t>
  </si>
  <si>
    <t>П11-23</t>
  </si>
  <si>
    <t>П11-25</t>
  </si>
  <si>
    <t>Вонсович Варвара Сергіївна</t>
  </si>
  <si>
    <t>П11-29</t>
  </si>
  <si>
    <t>Т11-35</t>
  </si>
  <si>
    <t>П11-8</t>
  </si>
  <si>
    <t>Т11-34</t>
  </si>
  <si>
    <t>П11-3</t>
  </si>
  <si>
    <t>П11-4</t>
  </si>
  <si>
    <t>П11-7</t>
  </si>
  <si>
    <t>П11-2</t>
  </si>
  <si>
    <t>Т11-1</t>
  </si>
  <si>
    <t>П11-1</t>
  </si>
  <si>
    <t>Т11-3</t>
  </si>
  <si>
    <t>П11-10</t>
  </si>
  <si>
    <t>Т11-7</t>
  </si>
  <si>
    <t>П11-27</t>
  </si>
  <si>
    <t>П11-28</t>
  </si>
  <si>
    <t>П11-24</t>
  </si>
  <si>
    <t>Т11-31</t>
  </si>
  <si>
    <t>Т11-37</t>
  </si>
  <si>
    <t>Т11-33</t>
  </si>
  <si>
    <t>Т11-29</t>
  </si>
  <si>
    <t>Т11-32</t>
  </si>
  <si>
    <t>Пушкар Вікторія Сергіївна</t>
  </si>
  <si>
    <t>Т11-30</t>
  </si>
  <si>
    <t>Купрейчук Карина Віталіївна</t>
  </si>
  <si>
    <t>Т11-38</t>
  </si>
  <si>
    <t>Майданович Анна Русланівна</t>
  </si>
  <si>
    <t>Черкас Ю.Ф.</t>
  </si>
  <si>
    <t>КУ опорний заклад освіти "Ємільчинський заклад загальної середньої освіти І-ІІІ ст. №1"</t>
  </si>
  <si>
    <t>Омельченко М.В.</t>
  </si>
  <si>
    <t>ОЗО "Овруцький ЗЗСО І-ІІІ ст. №1" Овруцької мської ради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</si>
  <si>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</si>
  <si>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</si>
  <si>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</si>
  <si>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</si>
  <si>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</si>
  <si>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</si>
  <si>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</si>
  <si>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</si>
  <si>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</si>
  <si>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</si>
  <si>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</si>
  <si>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</si>
  <si>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</si>
  <si>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</si>
  <si>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</si>
  <si>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</si>
  <si>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</si>
  <si>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</si>
  <si>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</si>
  <si>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</si>
  <si>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</si>
  <si>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</si>
  <si>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</si>
  <si>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</si>
  <si>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</si>
  <si>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15-16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</si>
  <si>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</si>
  <si>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</si>
  <si>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</si>
  <si>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</si>
  <si>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</si>
  <si>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</si>
  <si>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</si>
  <si>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</si>
  <si>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</si>
  <si>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</si>
  <si>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</si>
  <si>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</si>
  <si>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</si>
  <si>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</si>
  <si>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дипом</t>
  </si>
  <si>
    <t>інвітро</t>
  </si>
  <si>
    <t>лігатура</t>
  </si>
  <si>
    <t>поліпеп</t>
  </si>
  <si>
    <t>Т10-14</t>
  </si>
  <si>
    <t>П10-40</t>
  </si>
  <si>
    <t>Т10-15</t>
  </si>
  <si>
    <t>Т10-16</t>
  </si>
  <si>
    <t>Т10-17</t>
  </si>
  <si>
    <t>Т10-18</t>
  </si>
  <si>
    <t>Т10-19</t>
  </si>
  <si>
    <t>Т10-20</t>
  </si>
  <si>
    <t>Т10-21</t>
  </si>
  <si>
    <t>Т10-22</t>
  </si>
  <si>
    <t>Т10-23</t>
  </si>
  <si>
    <t>Т10-24</t>
  </si>
  <si>
    <t>Т10-25</t>
  </si>
  <si>
    <t>Т10-26</t>
  </si>
  <si>
    <t>Т10-27</t>
  </si>
  <si>
    <t>Т10-28</t>
  </si>
  <si>
    <t>Т10-29</t>
  </si>
  <si>
    <t>Т10-30</t>
  </si>
  <si>
    <t>Т10-31</t>
  </si>
  <si>
    <t>Т10-32</t>
  </si>
  <si>
    <t>Т10-12</t>
  </si>
  <si>
    <t>П10-28</t>
  </si>
  <si>
    <t>Т10-38</t>
  </si>
  <si>
    <t>П10-2</t>
  </si>
  <si>
    <t>П10-19</t>
  </si>
  <si>
    <t>П10-9</t>
  </si>
  <si>
    <t>П10-17</t>
  </si>
  <si>
    <t>П10-5</t>
  </si>
  <si>
    <t>П10-31</t>
  </si>
  <si>
    <t>Т10-33</t>
  </si>
  <si>
    <t>П10-12</t>
  </si>
  <si>
    <t>Т10-37</t>
  </si>
  <si>
    <t>П10-1</t>
  </si>
  <si>
    <t>Т10-6</t>
  </si>
  <si>
    <t>П10-15</t>
  </si>
  <si>
    <t>П10-26</t>
  </si>
  <si>
    <t>Т10-4</t>
  </si>
  <si>
    <t>П10-24</t>
  </si>
  <si>
    <t>П10-22</t>
  </si>
  <si>
    <t>Т10-2</t>
  </si>
  <si>
    <t>П10-37</t>
  </si>
  <si>
    <t>Т10-13</t>
  </si>
  <si>
    <t>П10-7</t>
  </si>
  <si>
    <t>П10-38</t>
  </si>
  <si>
    <t>Т10-40</t>
  </si>
  <si>
    <t>П10-13</t>
  </si>
  <si>
    <t>Т10-7</t>
  </si>
  <si>
    <t>П10-16</t>
  </si>
  <si>
    <t>Т10-8</t>
  </si>
  <si>
    <t>Т10-9</t>
  </si>
  <si>
    <t>Т10-10</t>
  </si>
  <si>
    <t>Т10-11</t>
  </si>
  <si>
    <t>П10-18</t>
  </si>
  <si>
    <t>П10-20</t>
  </si>
  <si>
    <t>П10-21</t>
  </si>
  <si>
    <t>П10-23</t>
  </si>
  <si>
    <t>П10-25</t>
  </si>
  <si>
    <t>П10-27</t>
  </si>
  <si>
    <t>П10-29</t>
  </si>
  <si>
    <t>Т10-5</t>
  </si>
  <si>
    <t>Т10-3</t>
  </si>
  <si>
    <t>П10-36</t>
  </si>
  <si>
    <t>Т10-39</t>
  </si>
  <si>
    <t>П10-3</t>
  </si>
  <si>
    <t>П10-11</t>
  </si>
  <si>
    <t>П10-10</t>
  </si>
  <si>
    <t>П10-30</t>
  </si>
  <si>
    <t>Т10-36</t>
  </si>
  <si>
    <t>П10-8</t>
  </si>
  <si>
    <t>П10-39</t>
  </si>
  <si>
    <t>Т10-1</t>
  </si>
  <si>
    <t>П10-32</t>
  </si>
  <si>
    <t>П10-33</t>
  </si>
  <si>
    <t>П10-34</t>
  </si>
  <si>
    <t>П10-14</t>
  </si>
  <si>
    <t>Т10-34</t>
  </si>
  <si>
    <t>Т10-35</t>
  </si>
  <si>
    <t>Сорока Альона Сергіївна</t>
  </si>
  <si>
    <t>Євтушок Євгенія Петрівна</t>
  </si>
  <si>
    <t>Руднє-Іванівська ЗОШ І-ІІІ ст.</t>
  </si>
  <si>
    <t>Кльоц О.Д.</t>
  </si>
  <si>
    <t>КУ "Степанівський заклад загальної середньої освіти І-ІІІ ст."</t>
  </si>
  <si>
    <t>Кожановська Л.В.</t>
  </si>
  <si>
    <t>П10-6</t>
  </si>
  <si>
    <t>П10-4</t>
  </si>
  <si>
    <t>диплом</t>
  </si>
  <si>
    <t>5-6</t>
  </si>
  <si>
    <t>8-9</t>
  </si>
  <si>
    <t>14-15</t>
  </si>
  <si>
    <t>16-17</t>
  </si>
  <si>
    <t>29</t>
  </si>
  <si>
    <t>22-23</t>
  </si>
  <si>
    <t>30-31</t>
  </si>
  <si>
    <t>38-39</t>
  </si>
  <si>
    <t>Омельчук Владислав Михайлович</t>
  </si>
  <si>
    <t>Леонова Марія Володимирівна</t>
  </si>
  <si>
    <t>Миколаєнко Юлія Олегівна</t>
  </si>
  <si>
    <t>Дейнека Єлізавета Олексіївна</t>
  </si>
  <si>
    <t>КУ "Заклад загальної середньої освіти Ємільчинська гімназія"</t>
  </si>
  <si>
    <t>Костюченко Н.Ю.</t>
  </si>
  <si>
    <t>Яблунецька ЗОШ І-ІІІ ст.</t>
  </si>
  <si>
    <t>Миколаєнко О.І.</t>
  </si>
  <si>
    <t>Шоломківський ЗЗСО І-ІІІ ст. Овруцької міської ради</t>
  </si>
  <si>
    <t>Книшевич Л.М.</t>
  </si>
  <si>
    <t>Т9-13</t>
  </si>
  <si>
    <t>П9-24</t>
  </si>
  <si>
    <t>Т9-35</t>
  </si>
  <si>
    <t>П9-4</t>
  </si>
  <si>
    <t>Т9-11</t>
  </si>
  <si>
    <t>П9-37</t>
  </si>
  <si>
    <t>Т9-28</t>
  </si>
  <si>
    <t>П9-28</t>
  </si>
  <si>
    <t>Т9-15</t>
  </si>
  <si>
    <t>П9-10</t>
  </si>
  <si>
    <t>Т9-20</t>
  </si>
  <si>
    <t>П9-9</t>
  </si>
  <si>
    <t>Т9-22</t>
  </si>
  <si>
    <t>П9-20</t>
  </si>
  <si>
    <t>Т9-24</t>
  </si>
  <si>
    <t>П9-23</t>
  </si>
  <si>
    <t>Т9-2</t>
  </si>
  <si>
    <t>П9-3</t>
  </si>
  <si>
    <t>Т9-9</t>
  </si>
  <si>
    <t>П9-33</t>
  </si>
  <si>
    <t>Т9-5</t>
  </si>
  <si>
    <t>П9-32</t>
  </si>
  <si>
    <t>Т9-34</t>
  </si>
  <si>
    <t>П9-15</t>
  </si>
  <si>
    <t>Т9-25</t>
  </si>
  <si>
    <t>П9-17</t>
  </si>
  <si>
    <t>Т9-30</t>
  </si>
  <si>
    <t>П9-22</t>
  </si>
  <si>
    <t>Т9-8</t>
  </si>
  <si>
    <t>П9-35</t>
  </si>
  <si>
    <t>Т9-32</t>
  </si>
  <si>
    <t>П9-5</t>
  </si>
  <si>
    <t>Т9-16</t>
  </si>
  <si>
    <t>П9-31</t>
  </si>
  <si>
    <t>Т9-12</t>
  </si>
  <si>
    <t>П9-26</t>
  </si>
  <si>
    <t>Т9-6</t>
  </si>
  <si>
    <t>П9-36</t>
  </si>
  <si>
    <t>Т9-37</t>
  </si>
  <si>
    <t>П9-6</t>
  </si>
  <si>
    <t>Т9-23</t>
  </si>
  <si>
    <t>П9-18</t>
  </si>
  <si>
    <t>Т9-17</t>
  </si>
  <si>
    <t>П9-30</t>
  </si>
  <si>
    <t>Т9-18</t>
  </si>
  <si>
    <t>П9-29</t>
  </si>
  <si>
    <t>Т9-33</t>
  </si>
  <si>
    <t>П9-12</t>
  </si>
  <si>
    <t>Т9-36</t>
  </si>
  <si>
    <t>П9-7</t>
  </si>
  <si>
    <t>Т9-21</t>
  </si>
  <si>
    <t>П9-19</t>
  </si>
  <si>
    <t>Т9-27</t>
  </si>
  <si>
    <t>П9-13</t>
  </si>
  <si>
    <t>Т9-14</t>
  </si>
  <si>
    <t>П9-25</t>
  </si>
  <si>
    <t>Т9-3</t>
  </si>
  <si>
    <t>П9-8</t>
  </si>
  <si>
    <t>Т9-26</t>
  </si>
  <si>
    <t>П9-27</t>
  </si>
  <si>
    <t>Т9-7</t>
  </si>
  <si>
    <t>П9-34</t>
  </si>
  <si>
    <t>Т9-31</t>
  </si>
  <si>
    <t>П9-11</t>
  </si>
  <si>
    <t>Т9-10</t>
  </si>
  <si>
    <t>П9-1</t>
  </si>
  <si>
    <t>Т9-29</t>
  </si>
  <si>
    <t>Т9-4</t>
  </si>
  <si>
    <t>П9-16</t>
  </si>
  <si>
    <t>Т9-1</t>
  </si>
  <si>
    <t>П9-14</t>
  </si>
  <si>
    <t>Т9-19</t>
  </si>
  <si>
    <t>П9-2</t>
  </si>
  <si>
    <t>7-8</t>
  </si>
  <si>
    <t>13-14</t>
  </si>
  <si>
    <t>17-20</t>
  </si>
  <si>
    <t>25-27</t>
  </si>
  <si>
    <t>33-34</t>
  </si>
  <si>
    <t>кров</t>
  </si>
  <si>
    <t>клітина</t>
  </si>
  <si>
    <t>спорядж</t>
  </si>
  <si>
    <t>пявка</t>
  </si>
  <si>
    <t>Єжов Вадим Олександрович</t>
  </si>
  <si>
    <t>Ющенко Ілона Ігорівна</t>
  </si>
  <si>
    <t>Бичак Богдан Миколайович</t>
  </si>
  <si>
    <t>КУ "Кулішівський заклад загальної середньої освіти І-ІІІ ст."</t>
  </si>
  <si>
    <t>Радченко В.Ю.</t>
  </si>
  <si>
    <t>Кирданівський ЗЗСО І-ІІІ ст. Овруцької міської ради</t>
  </si>
  <si>
    <t>Шалига М.П.</t>
  </si>
  <si>
    <t>Т8-18</t>
  </si>
  <si>
    <t>П8-10</t>
  </si>
  <si>
    <t>Т8-21</t>
  </si>
  <si>
    <t>П8-33</t>
  </si>
  <si>
    <t>Т8-5</t>
  </si>
  <si>
    <t>П8-16</t>
  </si>
  <si>
    <t>Т8-10</t>
  </si>
  <si>
    <t>П8-8</t>
  </si>
  <si>
    <t>Т8-24</t>
  </si>
  <si>
    <t>П8-12</t>
  </si>
  <si>
    <t>Т8-11</t>
  </si>
  <si>
    <t>П8-6</t>
  </si>
  <si>
    <t>Т8-23</t>
  </si>
  <si>
    <t>П8-18</t>
  </si>
  <si>
    <t>Т8-7</t>
  </si>
  <si>
    <t>П8-29</t>
  </si>
  <si>
    <t>Т8-27</t>
  </si>
  <si>
    <t>П8-31</t>
  </si>
  <si>
    <t>Т8-13</t>
  </si>
  <si>
    <t>П8-25</t>
  </si>
  <si>
    <t>Т8-28</t>
  </si>
  <si>
    <t>П8-21</t>
  </si>
  <si>
    <t>Т8-4</t>
  </si>
  <si>
    <t>П8-13</t>
  </si>
  <si>
    <t>Т8-16</t>
  </si>
  <si>
    <t>П8-9</t>
  </si>
  <si>
    <t>Т8-12</t>
  </si>
  <si>
    <t>П8-27</t>
  </si>
  <si>
    <t>Т8-33</t>
  </si>
  <si>
    <t>П8-26</t>
  </si>
  <si>
    <t>Т8-31</t>
  </si>
  <si>
    <t>П8-34</t>
  </si>
  <si>
    <t>Т8-20</t>
  </si>
  <si>
    <t>П8-14</t>
  </si>
  <si>
    <t>Т8-17</t>
  </si>
  <si>
    <t>П8-15</t>
  </si>
  <si>
    <t>Т8-19</t>
  </si>
  <si>
    <t>П8-7</t>
  </si>
  <si>
    <t>Т8-29</t>
  </si>
  <si>
    <t>П8-28</t>
  </si>
  <si>
    <t>Т8-30</t>
  </si>
  <si>
    <t>П8-1</t>
  </si>
  <si>
    <t>Т8-26</t>
  </si>
  <si>
    <t>П8-23</t>
  </si>
  <si>
    <t>Т8-8</t>
  </si>
  <si>
    <t>П8-17</t>
  </si>
  <si>
    <t>Т8-22</t>
  </si>
  <si>
    <t>П8-30</t>
  </si>
  <si>
    <t>Т8-2</t>
  </si>
  <si>
    <t>П8-2</t>
  </si>
  <si>
    <t>Т8-6</t>
  </si>
  <si>
    <t>П8-5</t>
  </si>
  <si>
    <t>Т8-14</t>
  </si>
  <si>
    <t>П8-3</t>
  </si>
  <si>
    <t>Т8-9</t>
  </si>
  <si>
    <t>П8-24</t>
  </si>
  <si>
    <t>Т8-3</t>
  </si>
  <si>
    <t>П8-11</t>
  </si>
  <si>
    <t>Т8-32</t>
  </si>
  <si>
    <t>П8-20</t>
  </si>
  <si>
    <t>Т8-1</t>
  </si>
  <si>
    <t>П8-22</t>
  </si>
  <si>
    <t>Т8-34</t>
  </si>
  <si>
    <t>П8-32</t>
  </si>
  <si>
    <t>Т8-25</t>
  </si>
  <si>
    <t>П8-19</t>
  </si>
  <si>
    <t>Т8-15</t>
  </si>
  <si>
    <t>П8-4</t>
  </si>
  <si>
    <t>10-13</t>
  </si>
  <si>
    <t>14-16</t>
  </si>
  <si>
    <t>18-19</t>
  </si>
  <si>
    <t>23-24</t>
  </si>
  <si>
    <t>26-28</t>
  </si>
  <si>
    <t>31-33</t>
  </si>
  <si>
    <t>Шарненков Антон Вікторович</t>
  </si>
  <si>
    <t>Т11-4</t>
  </si>
  <si>
    <t>19-21</t>
  </si>
  <si>
    <t>25-26</t>
  </si>
  <si>
    <t>29-30</t>
  </si>
  <si>
    <t>Старокотельнянська гімназія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</si>
</sst>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9" fontId="4" fillId="0" borderId="0" xfId="0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2" fontId="2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2" fontId="2" fillId="5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horizontal="left"/>
    </xf>
    <xf numFmtId="2" fontId="3" fillId="0" borderId="8" xfId="0" applyNumberFormat="1" applyFont="1" applyBorder="1" applyAlignment="1">
      <alignment horizontal="center"/>
    </xf>
    <xf numFmtId="49" fontId="3" fillId="9" borderId="0" xfId="0" applyNumberFormat="1" applyFont="1" applyFill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0" fontId="8" fillId="8" borderId="2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2" fillId="9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 vertical="center"/>
    </xf>
    <xf numFmtId="0" fontId="3" fillId="9" borderId="0" xfId="0" applyFont="1" applyFill="1"/>
    <xf numFmtId="0" fontId="2" fillId="0" borderId="1" xfId="0" applyFont="1" applyBorder="1"/>
    <xf numFmtId="49" fontId="2" fillId="8" borderId="1" xfId="0" applyNumberFormat="1" applyFont="1" applyFill="1" applyBorder="1" applyAlignment="1">
      <alignment horizontal="center"/>
    </xf>
    <xf numFmtId="0" fontId="3" fillId="0" borderId="3" xfId="0" applyFont="1" applyBorder="1"/>
    <xf numFmtId="0" fontId="8" fillId="7" borderId="1" xfId="0" applyFont="1" applyFill="1" applyBorder="1" applyAlignment="1">
      <alignment horizontal="left" vertical="center" wrapText="1"/>
    </xf>
    <xf numFmtId="49" fontId="3" fillId="9" borderId="0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 vertical="center"/>
    </xf>
    <xf numFmtId="49" fontId="3" fillId="9" borderId="0" xfId="0" applyNumberFormat="1" applyFont="1" applyFill="1" applyAlignment="1">
      <alignment horizontal="left"/>
    </xf>
    <xf numFmtId="0" fontId="9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6" zoomScaleNormal="75" zoomScaleSheetLayoutView="66" workbookViewId="0">
      <selection activeCell="C15" sqref="C15:D20"/>
    </sheetView>
  </sheetViews>
  <sheetFormatPr defaultRowHeight="17.25" customHeight="1"/>
  <cols>
    <col min="1" max="1" width="5.42578125" style="11" customWidth="1"/>
    <col min="2" max="2" width="43.5703125" style="28" customWidth="1"/>
    <col min="3" max="3" width="41.7109375" style="10" customWidth="1"/>
    <col min="4" max="4" width="59.7109375" style="10" customWidth="1"/>
    <col min="5" max="5" width="24.140625" style="10" customWidth="1"/>
    <col min="6" max="6" width="12.85546875" style="10" customWidth="1"/>
    <col min="7" max="9" width="12.5703125" style="10" customWidth="1"/>
    <col min="10" max="11" width="12.5703125" style="50" customWidth="1"/>
    <col min="12" max="12" width="12.5703125" style="12" customWidth="1"/>
    <col min="13" max="13" width="15.5703125" style="12" customWidth="1"/>
    <col min="14" max="15" width="12.5703125" style="12" customWidth="1"/>
    <col min="16" max="16" width="12.5703125" style="122" customWidth="1"/>
    <col min="17" max="17" width="9.140625" style="12"/>
    <col min="18" max="18" width="9.140625" style="4"/>
    <col min="19" max="16384" width="9.140625" style="12"/>
  </cols>
  <sheetData>
    <row r="1" spans="1:18" ht="17.25" customHeight="1">
      <c r="A1" s="4"/>
      <c r="B1" s="5"/>
      <c r="C1" s="1"/>
      <c r="D1" s="1"/>
      <c r="E1" s="1"/>
      <c r="F1" s="1"/>
      <c r="G1" s="7" t="s">
        <v>0</v>
      </c>
      <c r="I1" s="9"/>
      <c r="L1" s="4"/>
      <c r="M1" s="5"/>
      <c r="N1" s="6"/>
      <c r="O1" s="7"/>
    </row>
    <row r="2" spans="1:18" ht="17.25" customHeight="1">
      <c r="A2" s="4"/>
      <c r="B2" s="8"/>
      <c r="C2" s="8"/>
      <c r="D2" s="8"/>
      <c r="E2" s="8"/>
      <c r="F2" s="8"/>
      <c r="G2" s="7" t="s">
        <v>29</v>
      </c>
      <c r="I2" s="1"/>
      <c r="L2" s="1"/>
      <c r="M2" s="1"/>
      <c r="N2" s="6"/>
      <c r="O2" s="7"/>
    </row>
    <row r="3" spans="1:18" ht="17.25" customHeight="1">
      <c r="A3" s="4"/>
      <c r="B3" s="8"/>
      <c r="C3" s="8"/>
      <c r="D3" s="8"/>
      <c r="E3" s="8"/>
      <c r="F3" s="8"/>
      <c r="G3" s="13" t="s">
        <v>19</v>
      </c>
      <c r="I3" s="1"/>
      <c r="J3" s="51"/>
      <c r="K3" s="51"/>
      <c r="L3" s="4"/>
      <c r="M3" s="1"/>
      <c r="N3" s="6"/>
      <c r="O3" s="7"/>
    </row>
    <row r="4" spans="1:18" ht="17.25" customHeight="1">
      <c r="A4" s="4"/>
      <c r="B4" s="8"/>
      <c r="C4" s="8"/>
      <c r="D4" s="8"/>
      <c r="E4" s="8"/>
      <c r="F4" s="8"/>
      <c r="G4" s="14" t="s">
        <v>12</v>
      </c>
      <c r="I4" s="1"/>
      <c r="J4" s="51"/>
      <c r="K4" s="51"/>
      <c r="L4" s="4"/>
      <c r="M4" s="1"/>
      <c r="N4" s="6"/>
      <c r="O4" s="7"/>
    </row>
    <row r="5" spans="1:18" ht="17.25" customHeight="1">
      <c r="A5" s="4"/>
      <c r="B5" s="5"/>
      <c r="C5" s="1"/>
      <c r="D5" s="1"/>
      <c r="E5" s="1"/>
      <c r="F5" s="1"/>
      <c r="G5" s="7"/>
      <c r="H5" s="9"/>
      <c r="I5" s="11"/>
      <c r="L5" s="4" t="s">
        <v>697</v>
      </c>
      <c r="M5" s="5" t="s">
        <v>698</v>
      </c>
      <c r="N5" s="6"/>
      <c r="O5" s="7"/>
    </row>
    <row r="6" spans="1:18" ht="17.25" customHeight="1">
      <c r="A6" s="139" t="s">
        <v>7</v>
      </c>
      <c r="B6" s="139" t="s">
        <v>8</v>
      </c>
      <c r="C6" s="139"/>
      <c r="D6" s="92"/>
      <c r="E6" s="92"/>
      <c r="F6" s="68"/>
      <c r="G6" s="141" t="s">
        <v>24</v>
      </c>
      <c r="H6" s="141"/>
      <c r="I6" s="141"/>
      <c r="J6" s="141"/>
      <c r="K6" s="70"/>
      <c r="L6" s="139" t="s">
        <v>11</v>
      </c>
      <c r="M6" s="139"/>
      <c r="N6" s="139"/>
      <c r="O6" s="93"/>
      <c r="P6" s="107"/>
      <c r="Q6" s="142" t="s">
        <v>28</v>
      </c>
      <c r="R6" s="142" t="s">
        <v>598</v>
      </c>
    </row>
    <row r="7" spans="1:18" ht="17.25" customHeight="1">
      <c r="A7" s="140"/>
      <c r="B7" s="65" t="s">
        <v>3</v>
      </c>
      <c r="C7" s="92" t="s">
        <v>16</v>
      </c>
      <c r="D7" s="92" t="s">
        <v>17</v>
      </c>
      <c r="E7" s="92" t="s">
        <v>21</v>
      </c>
      <c r="F7" s="68" t="s">
        <v>25</v>
      </c>
      <c r="G7" s="20" t="s">
        <v>4</v>
      </c>
      <c r="H7" s="20" t="s">
        <v>5</v>
      </c>
      <c r="I7" s="20" t="s">
        <v>6</v>
      </c>
      <c r="J7" s="52" t="s">
        <v>1</v>
      </c>
      <c r="K7" s="71" t="s">
        <v>26</v>
      </c>
      <c r="L7" s="20" t="s">
        <v>9</v>
      </c>
      <c r="M7" s="20" t="s">
        <v>10</v>
      </c>
      <c r="N7" s="20" t="s">
        <v>1</v>
      </c>
      <c r="O7" s="20" t="s">
        <v>2</v>
      </c>
      <c r="P7" s="121" t="s">
        <v>20</v>
      </c>
      <c r="Q7" s="142"/>
      <c r="R7" s="142"/>
    </row>
    <row r="8" spans="1:18" ht="17.25" customHeight="1">
      <c r="A8" s="95">
        <v>1</v>
      </c>
      <c r="B8" s="110" t="s">
        <v>237</v>
      </c>
      <c r="C8" s="89" t="s">
        <v>246</v>
      </c>
      <c r="D8" s="89" t="s">
        <v>238</v>
      </c>
      <c r="E8" s="88" t="s">
        <v>239</v>
      </c>
      <c r="F8" s="74" t="s">
        <v>742</v>
      </c>
      <c r="G8" s="22">
        <v>5.5</v>
      </c>
      <c r="H8" s="22">
        <v>9</v>
      </c>
      <c r="I8" s="53">
        <v>4</v>
      </c>
      <c r="J8" s="58">
        <f t="shared" ref="J8:J42" si="0">SUM(G8:I8)</f>
        <v>18.5</v>
      </c>
      <c r="K8" s="73" t="s">
        <v>743</v>
      </c>
      <c r="L8" s="22">
        <v>15</v>
      </c>
      <c r="M8" s="53">
        <v>3</v>
      </c>
      <c r="N8" s="58">
        <f t="shared" ref="N8:N42" si="1">SUM(L8:M8)</f>
        <v>18</v>
      </c>
      <c r="O8" s="57">
        <f t="shared" ref="O8:O41" si="2">SUM(N8,J8)</f>
        <v>36.5</v>
      </c>
      <c r="P8" s="135" t="s">
        <v>469</v>
      </c>
      <c r="Q8" s="17">
        <f t="shared" ref="Q8:Q42" si="3">O8*100/80</f>
        <v>45.625</v>
      </c>
      <c r="R8" s="116">
        <v>1</v>
      </c>
    </row>
    <row r="9" spans="1:18" ht="17.25" customHeight="1">
      <c r="A9" s="95">
        <v>2</v>
      </c>
      <c r="B9" s="109" t="s">
        <v>346</v>
      </c>
      <c r="C9" s="89" t="s">
        <v>306</v>
      </c>
      <c r="D9" s="88" t="s">
        <v>347</v>
      </c>
      <c r="E9" s="89" t="s">
        <v>348</v>
      </c>
      <c r="F9" s="74" t="s">
        <v>758</v>
      </c>
      <c r="G9" s="22">
        <v>5.5</v>
      </c>
      <c r="H9" s="22">
        <v>13.5</v>
      </c>
      <c r="I9" s="53">
        <v>1</v>
      </c>
      <c r="J9" s="58">
        <f t="shared" si="0"/>
        <v>20</v>
      </c>
      <c r="K9" s="73" t="s">
        <v>759</v>
      </c>
      <c r="L9" s="22">
        <v>16</v>
      </c>
      <c r="M9" s="53">
        <v>0</v>
      </c>
      <c r="N9" s="58">
        <f t="shared" si="1"/>
        <v>16</v>
      </c>
      <c r="O9" s="57">
        <f t="shared" si="2"/>
        <v>36</v>
      </c>
      <c r="P9" s="135" t="s">
        <v>470</v>
      </c>
      <c r="Q9" s="17">
        <f t="shared" si="3"/>
        <v>45</v>
      </c>
      <c r="R9" s="134">
        <v>1</v>
      </c>
    </row>
    <row r="10" spans="1:18" ht="17.25" customHeight="1">
      <c r="A10" s="95">
        <v>3</v>
      </c>
      <c r="B10" s="110" t="s">
        <v>130</v>
      </c>
      <c r="C10" s="89" t="s">
        <v>139</v>
      </c>
      <c r="D10" s="89" t="s">
        <v>131</v>
      </c>
      <c r="E10" s="89" t="s">
        <v>132</v>
      </c>
      <c r="F10" s="74" t="s">
        <v>724</v>
      </c>
      <c r="G10" s="22">
        <v>5.5</v>
      </c>
      <c r="H10" s="22">
        <v>10.5</v>
      </c>
      <c r="I10" s="53">
        <v>1</v>
      </c>
      <c r="J10" s="58">
        <f t="shared" si="0"/>
        <v>17</v>
      </c>
      <c r="K10" s="73" t="s">
        <v>725</v>
      </c>
      <c r="L10" s="22">
        <v>17</v>
      </c>
      <c r="M10" s="53">
        <v>0</v>
      </c>
      <c r="N10" s="58">
        <f t="shared" si="1"/>
        <v>17</v>
      </c>
      <c r="O10" s="57">
        <f t="shared" si="2"/>
        <v>34</v>
      </c>
      <c r="P10" s="135" t="s">
        <v>471</v>
      </c>
      <c r="Q10" s="17">
        <f t="shared" si="3"/>
        <v>42.5</v>
      </c>
      <c r="R10" s="134">
        <v>2</v>
      </c>
    </row>
    <row r="11" spans="1:18" s="27" customFormat="1" ht="20.25" customHeight="1">
      <c r="A11" s="95">
        <v>4</v>
      </c>
      <c r="B11" s="109" t="s">
        <v>184</v>
      </c>
      <c r="C11" s="89" t="s">
        <v>197</v>
      </c>
      <c r="D11" s="89" t="s">
        <v>185</v>
      </c>
      <c r="E11" s="88" t="s">
        <v>186</v>
      </c>
      <c r="F11" s="74" t="s">
        <v>732</v>
      </c>
      <c r="G11" s="22">
        <v>6</v>
      </c>
      <c r="H11" s="22">
        <v>10</v>
      </c>
      <c r="I11" s="53">
        <v>2</v>
      </c>
      <c r="J11" s="58">
        <f t="shared" si="0"/>
        <v>18</v>
      </c>
      <c r="K11" s="73" t="s">
        <v>733</v>
      </c>
      <c r="L11" s="22">
        <v>12</v>
      </c>
      <c r="M11" s="53">
        <v>3</v>
      </c>
      <c r="N11" s="58">
        <f t="shared" si="1"/>
        <v>15</v>
      </c>
      <c r="O11" s="57">
        <f t="shared" si="2"/>
        <v>33</v>
      </c>
      <c r="P11" s="135" t="s">
        <v>472</v>
      </c>
      <c r="Q11" s="17">
        <f t="shared" si="3"/>
        <v>41.25</v>
      </c>
      <c r="R11" s="134">
        <v>2</v>
      </c>
    </row>
    <row r="12" spans="1:18" s="27" customFormat="1" ht="20.25" customHeight="1">
      <c r="A12" s="95">
        <v>5</v>
      </c>
      <c r="B12" s="109" t="s">
        <v>104</v>
      </c>
      <c r="C12" s="89" t="s">
        <v>116</v>
      </c>
      <c r="D12" s="88" t="s">
        <v>105</v>
      </c>
      <c r="E12" s="88" t="s">
        <v>106</v>
      </c>
      <c r="F12" s="74" t="s">
        <v>720</v>
      </c>
      <c r="G12" s="22">
        <v>4.5</v>
      </c>
      <c r="H12" s="22">
        <v>6.5</v>
      </c>
      <c r="I12" s="53">
        <v>5</v>
      </c>
      <c r="J12" s="58">
        <f t="shared" si="0"/>
        <v>16</v>
      </c>
      <c r="K12" s="73" t="s">
        <v>721</v>
      </c>
      <c r="L12" s="22">
        <v>16</v>
      </c>
      <c r="M12" s="53">
        <v>0</v>
      </c>
      <c r="N12" s="58">
        <f t="shared" si="1"/>
        <v>16</v>
      </c>
      <c r="O12" s="57">
        <f t="shared" si="2"/>
        <v>32</v>
      </c>
      <c r="P12" s="135" t="s">
        <v>599</v>
      </c>
      <c r="Q12" s="17">
        <f t="shared" si="3"/>
        <v>40</v>
      </c>
      <c r="R12" s="134">
        <v>2</v>
      </c>
    </row>
    <row r="13" spans="1:18" s="27" customFormat="1" ht="20.25" customHeight="1">
      <c r="A13" s="95">
        <v>6</v>
      </c>
      <c r="B13" s="109" t="s">
        <v>307</v>
      </c>
      <c r="C13" s="89" t="s">
        <v>318</v>
      </c>
      <c r="D13" s="89" t="s">
        <v>371</v>
      </c>
      <c r="E13" s="89" t="s">
        <v>309</v>
      </c>
      <c r="F13" s="74" t="s">
        <v>752</v>
      </c>
      <c r="G13" s="22">
        <v>7</v>
      </c>
      <c r="H13" s="22">
        <v>10</v>
      </c>
      <c r="I13" s="53">
        <v>2</v>
      </c>
      <c r="J13" s="58">
        <f t="shared" si="0"/>
        <v>19</v>
      </c>
      <c r="K13" s="73" t="s">
        <v>753</v>
      </c>
      <c r="L13" s="22">
        <v>13</v>
      </c>
      <c r="M13" s="53">
        <v>0</v>
      </c>
      <c r="N13" s="58">
        <f t="shared" si="1"/>
        <v>13</v>
      </c>
      <c r="O13" s="57">
        <f t="shared" si="2"/>
        <v>32</v>
      </c>
      <c r="P13" s="135" t="s">
        <v>599</v>
      </c>
      <c r="Q13" s="17">
        <f t="shared" si="3"/>
        <v>40</v>
      </c>
      <c r="R13" s="134">
        <v>2</v>
      </c>
    </row>
    <row r="14" spans="1:18" s="27" customFormat="1" ht="20.25" customHeight="1">
      <c r="A14" s="95">
        <v>7</v>
      </c>
      <c r="B14" s="109" t="s">
        <v>221</v>
      </c>
      <c r="C14" s="89" t="s">
        <v>231</v>
      </c>
      <c r="D14" s="89" t="s">
        <v>222</v>
      </c>
      <c r="E14" s="89" t="s">
        <v>223</v>
      </c>
      <c r="F14" s="74" t="s">
        <v>738</v>
      </c>
      <c r="G14" s="22">
        <v>8</v>
      </c>
      <c r="H14" s="22">
        <v>9.5</v>
      </c>
      <c r="I14" s="53">
        <v>4</v>
      </c>
      <c r="J14" s="58">
        <f t="shared" si="0"/>
        <v>21.5</v>
      </c>
      <c r="K14" s="73" t="s">
        <v>739</v>
      </c>
      <c r="L14" s="22">
        <v>10</v>
      </c>
      <c r="M14" s="53">
        <v>0</v>
      </c>
      <c r="N14" s="58">
        <f t="shared" si="1"/>
        <v>10</v>
      </c>
      <c r="O14" s="57">
        <f t="shared" si="2"/>
        <v>31.5</v>
      </c>
      <c r="P14" s="135" t="s">
        <v>475</v>
      </c>
      <c r="Q14" s="17">
        <f t="shared" si="3"/>
        <v>39.375</v>
      </c>
      <c r="R14" s="134">
        <v>2</v>
      </c>
    </row>
    <row r="15" spans="1:18" s="27" customFormat="1" ht="20.25" customHeight="1">
      <c r="A15" s="95">
        <v>8</v>
      </c>
      <c r="B15" s="109" t="s">
        <v>272</v>
      </c>
      <c r="C15" s="89" t="s">
        <v>306</v>
      </c>
      <c r="D15" s="88" t="s">
        <v>274</v>
      </c>
      <c r="E15" s="88" t="s">
        <v>276</v>
      </c>
      <c r="F15" s="74" t="s">
        <v>748</v>
      </c>
      <c r="G15" s="22">
        <v>5.5</v>
      </c>
      <c r="H15" s="22">
        <v>9</v>
      </c>
      <c r="I15" s="53">
        <v>3</v>
      </c>
      <c r="J15" s="58">
        <f t="shared" si="0"/>
        <v>17.5</v>
      </c>
      <c r="K15" s="73" t="s">
        <v>749</v>
      </c>
      <c r="L15" s="22">
        <v>12</v>
      </c>
      <c r="M15" s="53">
        <v>0</v>
      </c>
      <c r="N15" s="58">
        <f t="shared" si="1"/>
        <v>12</v>
      </c>
      <c r="O15" s="57">
        <f t="shared" si="2"/>
        <v>29.5</v>
      </c>
      <c r="P15" s="135" t="s">
        <v>600</v>
      </c>
      <c r="Q15" s="17">
        <f t="shared" si="3"/>
        <v>36.875</v>
      </c>
      <c r="R15" s="134">
        <v>3</v>
      </c>
    </row>
    <row r="16" spans="1:18" s="27" customFormat="1" ht="20.25" customHeight="1">
      <c r="A16" s="95">
        <v>9</v>
      </c>
      <c r="B16" s="109" t="s">
        <v>780</v>
      </c>
      <c r="C16" s="89" t="s">
        <v>306</v>
      </c>
      <c r="D16" s="88" t="s">
        <v>361</v>
      </c>
      <c r="E16" s="88" t="s">
        <v>362</v>
      </c>
      <c r="F16" s="74" t="s">
        <v>762</v>
      </c>
      <c r="G16" s="22">
        <v>7</v>
      </c>
      <c r="H16" s="22">
        <v>8.5</v>
      </c>
      <c r="I16" s="53">
        <v>3</v>
      </c>
      <c r="J16" s="58">
        <f t="shared" si="0"/>
        <v>18.5</v>
      </c>
      <c r="K16" s="73" t="s">
        <v>763</v>
      </c>
      <c r="L16" s="23">
        <v>11</v>
      </c>
      <c r="M16" s="53">
        <v>0</v>
      </c>
      <c r="N16" s="58">
        <f t="shared" si="1"/>
        <v>11</v>
      </c>
      <c r="O16" s="57">
        <f t="shared" si="2"/>
        <v>29.5</v>
      </c>
      <c r="P16" s="135" t="s">
        <v>600</v>
      </c>
      <c r="Q16" s="17">
        <f t="shared" si="3"/>
        <v>36.875</v>
      </c>
      <c r="R16" s="134">
        <v>3</v>
      </c>
    </row>
    <row r="17" spans="1:18" s="27" customFormat="1" ht="18.75">
      <c r="A17" s="95">
        <v>10</v>
      </c>
      <c r="B17" s="109" t="s">
        <v>64</v>
      </c>
      <c r="C17" s="89" t="s">
        <v>77</v>
      </c>
      <c r="D17" s="88" t="s">
        <v>66</v>
      </c>
      <c r="E17" s="88" t="s">
        <v>68</v>
      </c>
      <c r="F17" s="74" t="s">
        <v>712</v>
      </c>
      <c r="G17" s="22">
        <v>5.5</v>
      </c>
      <c r="H17" s="22">
        <v>6.5</v>
      </c>
      <c r="I17" s="53">
        <v>4</v>
      </c>
      <c r="J17" s="58">
        <f t="shared" si="0"/>
        <v>16</v>
      </c>
      <c r="K17" s="73" t="s">
        <v>713</v>
      </c>
      <c r="L17" s="22">
        <v>10</v>
      </c>
      <c r="M17" s="53">
        <v>3</v>
      </c>
      <c r="N17" s="58">
        <f t="shared" si="1"/>
        <v>13</v>
      </c>
      <c r="O17" s="57">
        <f t="shared" si="2"/>
        <v>29</v>
      </c>
      <c r="P17" s="135" t="s">
        <v>774</v>
      </c>
      <c r="Q17" s="17">
        <f t="shared" si="3"/>
        <v>36.25</v>
      </c>
      <c r="R17" s="134">
        <v>3</v>
      </c>
    </row>
    <row r="18" spans="1:18" s="27" customFormat="1" ht="20.25" customHeight="1">
      <c r="A18" s="95">
        <v>11</v>
      </c>
      <c r="B18" s="109" t="s">
        <v>319</v>
      </c>
      <c r="C18" s="89" t="s">
        <v>327</v>
      </c>
      <c r="D18" s="88" t="s">
        <v>320</v>
      </c>
      <c r="E18" s="89" t="s">
        <v>321</v>
      </c>
      <c r="F18" s="74" t="s">
        <v>754</v>
      </c>
      <c r="G18" s="22">
        <v>4.5</v>
      </c>
      <c r="H18" s="22">
        <v>9.5</v>
      </c>
      <c r="I18" s="53">
        <v>2</v>
      </c>
      <c r="J18" s="58">
        <f t="shared" si="0"/>
        <v>16</v>
      </c>
      <c r="K18" s="73" t="s">
        <v>755</v>
      </c>
      <c r="L18" s="22">
        <v>13</v>
      </c>
      <c r="M18" s="53">
        <v>0</v>
      </c>
      <c r="N18" s="58">
        <f t="shared" si="1"/>
        <v>13</v>
      </c>
      <c r="O18" s="57">
        <f t="shared" si="2"/>
        <v>29</v>
      </c>
      <c r="P18" s="135" t="s">
        <v>774</v>
      </c>
      <c r="Q18" s="17">
        <f t="shared" si="3"/>
        <v>36.25</v>
      </c>
      <c r="R18" s="134">
        <v>3</v>
      </c>
    </row>
    <row r="19" spans="1:18" s="27" customFormat="1" ht="20.25" customHeight="1">
      <c r="A19" s="95">
        <v>12</v>
      </c>
      <c r="B19" s="109" t="s">
        <v>378</v>
      </c>
      <c r="C19" s="89" t="s">
        <v>171</v>
      </c>
      <c r="D19" s="88" t="s">
        <v>163</v>
      </c>
      <c r="E19" s="88" t="s">
        <v>170</v>
      </c>
      <c r="F19" s="74" t="s">
        <v>766</v>
      </c>
      <c r="G19" s="22">
        <v>8</v>
      </c>
      <c r="H19" s="22">
        <v>8</v>
      </c>
      <c r="I19" s="53">
        <v>2</v>
      </c>
      <c r="J19" s="58">
        <f t="shared" si="0"/>
        <v>18</v>
      </c>
      <c r="K19" s="73" t="s">
        <v>767</v>
      </c>
      <c r="L19" s="22">
        <v>9</v>
      </c>
      <c r="M19" s="53">
        <v>2</v>
      </c>
      <c r="N19" s="58">
        <f t="shared" si="1"/>
        <v>11</v>
      </c>
      <c r="O19" s="57">
        <f t="shared" si="2"/>
        <v>29</v>
      </c>
      <c r="P19" s="135" t="s">
        <v>774</v>
      </c>
      <c r="Q19" s="17">
        <f t="shared" si="3"/>
        <v>36.25</v>
      </c>
      <c r="R19" s="134">
        <v>3</v>
      </c>
    </row>
    <row r="20" spans="1:18" s="27" customFormat="1" ht="20.25" customHeight="1">
      <c r="A20" s="95">
        <v>13</v>
      </c>
      <c r="B20" s="110" t="s">
        <v>247</v>
      </c>
      <c r="C20" s="89" t="s">
        <v>255</v>
      </c>
      <c r="D20" s="89" t="s">
        <v>248</v>
      </c>
      <c r="E20" s="89" t="s">
        <v>249</v>
      </c>
      <c r="F20" s="74" t="s">
        <v>744</v>
      </c>
      <c r="G20" s="22">
        <v>6.5</v>
      </c>
      <c r="H20" s="22">
        <v>6.5</v>
      </c>
      <c r="I20" s="53">
        <v>5</v>
      </c>
      <c r="J20" s="58">
        <f t="shared" si="0"/>
        <v>18</v>
      </c>
      <c r="K20" s="73" t="s">
        <v>745</v>
      </c>
      <c r="L20" s="22">
        <v>11</v>
      </c>
      <c r="M20" s="53">
        <v>0</v>
      </c>
      <c r="N20" s="58">
        <f t="shared" si="1"/>
        <v>11</v>
      </c>
      <c r="O20" s="57">
        <f t="shared" si="2"/>
        <v>29</v>
      </c>
      <c r="P20" s="135" t="s">
        <v>774</v>
      </c>
      <c r="Q20" s="17">
        <f t="shared" si="3"/>
        <v>36.25</v>
      </c>
      <c r="R20" s="134">
        <v>3</v>
      </c>
    </row>
    <row r="21" spans="1:18" s="27" customFormat="1" ht="20.25" customHeight="1">
      <c r="A21" s="95">
        <v>14</v>
      </c>
      <c r="B21" s="88" t="s">
        <v>65</v>
      </c>
      <c r="C21" s="89" t="s">
        <v>77</v>
      </c>
      <c r="D21" s="88" t="s">
        <v>67</v>
      </c>
      <c r="E21" s="88" t="s">
        <v>69</v>
      </c>
      <c r="F21" s="74" t="s">
        <v>714</v>
      </c>
      <c r="G21" s="22">
        <v>3</v>
      </c>
      <c r="H21" s="22">
        <v>6.5</v>
      </c>
      <c r="I21" s="53">
        <v>5</v>
      </c>
      <c r="J21" s="58">
        <f t="shared" si="0"/>
        <v>14.5</v>
      </c>
      <c r="K21" s="73" t="s">
        <v>715</v>
      </c>
      <c r="L21" s="22">
        <v>14</v>
      </c>
      <c r="M21" s="53">
        <v>0</v>
      </c>
      <c r="N21" s="58">
        <f t="shared" si="1"/>
        <v>14</v>
      </c>
      <c r="O21" s="57">
        <f t="shared" si="2"/>
        <v>28.5</v>
      </c>
      <c r="P21" s="128" t="s">
        <v>775</v>
      </c>
      <c r="Q21" s="17">
        <f t="shared" si="3"/>
        <v>35.625</v>
      </c>
      <c r="R21" s="134"/>
    </row>
    <row r="22" spans="1:18" s="27" customFormat="1" ht="20.25" customHeight="1">
      <c r="A22" s="95">
        <v>15</v>
      </c>
      <c r="B22" s="88" t="s">
        <v>360</v>
      </c>
      <c r="C22" s="89" t="s">
        <v>306</v>
      </c>
      <c r="D22" s="88" t="s">
        <v>361</v>
      </c>
      <c r="E22" s="88" t="s">
        <v>362</v>
      </c>
      <c r="F22" s="74" t="s">
        <v>760</v>
      </c>
      <c r="G22" s="22">
        <v>7.5</v>
      </c>
      <c r="H22" s="22">
        <v>8</v>
      </c>
      <c r="I22" s="53">
        <v>3</v>
      </c>
      <c r="J22" s="58">
        <f t="shared" si="0"/>
        <v>18.5</v>
      </c>
      <c r="K22" s="73" t="s">
        <v>761</v>
      </c>
      <c r="L22" s="22">
        <v>10</v>
      </c>
      <c r="M22" s="53">
        <v>0</v>
      </c>
      <c r="N22" s="58">
        <f t="shared" si="1"/>
        <v>10</v>
      </c>
      <c r="O22" s="57">
        <f t="shared" si="2"/>
        <v>28.5</v>
      </c>
      <c r="P22" s="128" t="s">
        <v>775</v>
      </c>
      <c r="Q22" s="17">
        <f t="shared" si="3"/>
        <v>35.625</v>
      </c>
      <c r="R22" s="134"/>
    </row>
    <row r="23" spans="1:18" s="27" customFormat="1" ht="20.25" customHeight="1">
      <c r="A23" s="95">
        <v>16</v>
      </c>
      <c r="B23" s="96" t="s">
        <v>701</v>
      </c>
      <c r="C23" s="89" t="s">
        <v>171</v>
      </c>
      <c r="D23" s="88" t="s">
        <v>704</v>
      </c>
      <c r="E23" s="88" t="s">
        <v>705</v>
      </c>
      <c r="F23" s="74" t="s">
        <v>772</v>
      </c>
      <c r="G23" s="22">
        <v>3.5</v>
      </c>
      <c r="H23" s="22">
        <v>10</v>
      </c>
      <c r="I23" s="53">
        <v>4</v>
      </c>
      <c r="J23" s="58">
        <f t="shared" si="0"/>
        <v>17.5</v>
      </c>
      <c r="K23" s="73" t="s">
        <v>773</v>
      </c>
      <c r="L23" s="22">
        <v>9</v>
      </c>
      <c r="M23" s="53">
        <v>2</v>
      </c>
      <c r="N23" s="58">
        <f t="shared" si="1"/>
        <v>11</v>
      </c>
      <c r="O23" s="57">
        <f t="shared" si="2"/>
        <v>28.5</v>
      </c>
      <c r="P23" s="128" t="s">
        <v>775</v>
      </c>
      <c r="Q23" s="17">
        <f t="shared" si="3"/>
        <v>35.625</v>
      </c>
      <c r="R23" s="134"/>
    </row>
    <row r="24" spans="1:18" s="27" customFormat="1" ht="20.25" customHeight="1">
      <c r="A24" s="95">
        <v>17</v>
      </c>
      <c r="B24" s="88" t="s">
        <v>150</v>
      </c>
      <c r="C24" s="89" t="s">
        <v>161</v>
      </c>
      <c r="D24" s="88" t="s">
        <v>151</v>
      </c>
      <c r="E24" s="88" t="s">
        <v>152</v>
      </c>
      <c r="F24" s="74" t="s">
        <v>728</v>
      </c>
      <c r="G24" s="22">
        <v>3</v>
      </c>
      <c r="H24" s="22">
        <v>8</v>
      </c>
      <c r="I24" s="53">
        <v>3</v>
      </c>
      <c r="J24" s="58">
        <f t="shared" si="0"/>
        <v>14</v>
      </c>
      <c r="K24" s="73" t="s">
        <v>729</v>
      </c>
      <c r="L24" s="22">
        <v>14</v>
      </c>
      <c r="M24" s="53">
        <v>0</v>
      </c>
      <c r="N24" s="58">
        <f t="shared" si="1"/>
        <v>14</v>
      </c>
      <c r="O24" s="57">
        <f t="shared" si="2"/>
        <v>28</v>
      </c>
      <c r="P24" s="128">
        <v>17</v>
      </c>
      <c r="Q24" s="17">
        <f t="shared" si="3"/>
        <v>35</v>
      </c>
      <c r="R24" s="134"/>
    </row>
    <row r="25" spans="1:18" s="27" customFormat="1" ht="20.25" customHeight="1">
      <c r="A25" s="95">
        <v>18</v>
      </c>
      <c r="B25" s="89" t="s">
        <v>140</v>
      </c>
      <c r="C25" s="89" t="s">
        <v>149</v>
      </c>
      <c r="D25" s="89" t="s">
        <v>141</v>
      </c>
      <c r="E25" s="88" t="s">
        <v>142</v>
      </c>
      <c r="F25" s="74" t="s">
        <v>726</v>
      </c>
      <c r="G25" s="22">
        <v>5.5</v>
      </c>
      <c r="H25" s="22">
        <v>6</v>
      </c>
      <c r="I25" s="53">
        <v>4</v>
      </c>
      <c r="J25" s="58">
        <f t="shared" si="0"/>
        <v>15.5</v>
      </c>
      <c r="K25" s="73" t="s">
        <v>727</v>
      </c>
      <c r="L25" s="22">
        <v>11</v>
      </c>
      <c r="M25" s="53">
        <v>0</v>
      </c>
      <c r="N25" s="58">
        <f t="shared" si="1"/>
        <v>11</v>
      </c>
      <c r="O25" s="57">
        <f t="shared" si="2"/>
        <v>26.5</v>
      </c>
      <c r="P25" s="128" t="s">
        <v>776</v>
      </c>
      <c r="Q25" s="17">
        <f t="shared" si="3"/>
        <v>33.125</v>
      </c>
      <c r="R25" s="134"/>
    </row>
    <row r="26" spans="1:18" s="27" customFormat="1" ht="20.25" customHeight="1">
      <c r="A26" s="95">
        <v>19</v>
      </c>
      <c r="B26" s="96" t="s">
        <v>699</v>
      </c>
      <c r="C26" s="89" t="s">
        <v>80</v>
      </c>
      <c r="D26" s="88" t="s">
        <v>702</v>
      </c>
      <c r="E26" s="88" t="s">
        <v>703</v>
      </c>
      <c r="F26" s="74" t="s">
        <v>768</v>
      </c>
      <c r="G26" s="22">
        <v>4</v>
      </c>
      <c r="H26" s="22">
        <v>5.5</v>
      </c>
      <c r="I26" s="53">
        <v>2</v>
      </c>
      <c r="J26" s="58">
        <f t="shared" si="0"/>
        <v>11.5</v>
      </c>
      <c r="K26" s="73" t="s">
        <v>769</v>
      </c>
      <c r="L26" s="22">
        <v>15</v>
      </c>
      <c r="M26" s="53">
        <v>0</v>
      </c>
      <c r="N26" s="58">
        <f t="shared" si="1"/>
        <v>15</v>
      </c>
      <c r="O26" s="57">
        <f t="shared" si="2"/>
        <v>26.5</v>
      </c>
      <c r="P26" s="128" t="s">
        <v>776</v>
      </c>
      <c r="Q26" s="17">
        <f t="shared" si="3"/>
        <v>33.125</v>
      </c>
      <c r="R26" s="134"/>
    </row>
    <row r="27" spans="1:18" s="27" customFormat="1" ht="20.25" customHeight="1">
      <c r="A27" s="95">
        <v>20</v>
      </c>
      <c r="B27" s="89" t="s">
        <v>256</v>
      </c>
      <c r="C27" s="89" t="s">
        <v>265</v>
      </c>
      <c r="D27" s="89" t="s">
        <v>257</v>
      </c>
      <c r="E27" s="89" t="s">
        <v>258</v>
      </c>
      <c r="F27" s="74" t="s">
        <v>746</v>
      </c>
      <c r="G27" s="22">
        <v>5.5</v>
      </c>
      <c r="H27" s="22">
        <v>8</v>
      </c>
      <c r="I27" s="53">
        <v>4</v>
      </c>
      <c r="J27" s="58">
        <f t="shared" si="0"/>
        <v>17.5</v>
      </c>
      <c r="K27" s="73" t="s">
        <v>747</v>
      </c>
      <c r="L27" s="22">
        <v>8</v>
      </c>
      <c r="M27" s="53">
        <v>0</v>
      </c>
      <c r="N27" s="58">
        <f t="shared" si="1"/>
        <v>8</v>
      </c>
      <c r="O27" s="57">
        <f t="shared" si="2"/>
        <v>25.5</v>
      </c>
      <c r="P27" s="128">
        <v>20</v>
      </c>
      <c r="Q27" s="17">
        <f t="shared" si="3"/>
        <v>31.875</v>
      </c>
      <c r="R27" s="116"/>
    </row>
    <row r="28" spans="1:18" s="27" customFormat="1" ht="20.25" customHeight="1">
      <c r="A28" s="95">
        <v>21</v>
      </c>
      <c r="B28" s="88" t="s">
        <v>91</v>
      </c>
      <c r="C28" s="89" t="s">
        <v>103</v>
      </c>
      <c r="D28" s="89" t="s">
        <v>92</v>
      </c>
      <c r="E28" s="89" t="s">
        <v>93</v>
      </c>
      <c r="F28" s="74" t="s">
        <v>718</v>
      </c>
      <c r="G28" s="22">
        <v>5</v>
      </c>
      <c r="H28" s="22">
        <v>9</v>
      </c>
      <c r="I28" s="53">
        <v>2</v>
      </c>
      <c r="J28" s="58">
        <f t="shared" si="0"/>
        <v>16</v>
      </c>
      <c r="K28" s="73" t="s">
        <v>719</v>
      </c>
      <c r="L28" s="22">
        <v>9</v>
      </c>
      <c r="M28" s="53">
        <v>0</v>
      </c>
      <c r="N28" s="58">
        <f t="shared" si="1"/>
        <v>9</v>
      </c>
      <c r="O28" s="57">
        <f t="shared" si="2"/>
        <v>25</v>
      </c>
      <c r="P28" s="128">
        <v>21</v>
      </c>
      <c r="Q28" s="17">
        <f t="shared" si="3"/>
        <v>31.25</v>
      </c>
      <c r="R28" s="134"/>
    </row>
    <row r="29" spans="1:18" s="27" customFormat="1" ht="20.25" customHeight="1">
      <c r="A29" s="95">
        <v>22</v>
      </c>
      <c r="B29" s="89" t="s">
        <v>232</v>
      </c>
      <c r="C29" s="89" t="s">
        <v>235</v>
      </c>
      <c r="D29" s="89" t="s">
        <v>233</v>
      </c>
      <c r="E29" s="89" t="s">
        <v>234</v>
      </c>
      <c r="F29" s="74" t="s">
        <v>740</v>
      </c>
      <c r="G29" s="22">
        <v>5.5</v>
      </c>
      <c r="H29" s="22">
        <v>7</v>
      </c>
      <c r="I29" s="53">
        <v>3</v>
      </c>
      <c r="J29" s="58">
        <f t="shared" si="0"/>
        <v>15.5</v>
      </c>
      <c r="K29" s="73" t="s">
        <v>741</v>
      </c>
      <c r="L29" s="22">
        <v>9</v>
      </c>
      <c r="M29" s="53">
        <v>0</v>
      </c>
      <c r="N29" s="58">
        <f t="shared" si="1"/>
        <v>9</v>
      </c>
      <c r="O29" s="57">
        <f t="shared" si="2"/>
        <v>24.5</v>
      </c>
      <c r="P29" s="128">
        <v>22</v>
      </c>
      <c r="Q29" s="17">
        <f t="shared" si="3"/>
        <v>30.625</v>
      </c>
      <c r="R29" s="134"/>
    </row>
    <row r="30" spans="1:18" s="27" customFormat="1" ht="20.25" customHeight="1">
      <c r="A30" s="95">
        <v>23</v>
      </c>
      <c r="B30" s="88" t="s">
        <v>273</v>
      </c>
      <c r="C30" s="89" t="s">
        <v>306</v>
      </c>
      <c r="D30" s="88" t="s">
        <v>275</v>
      </c>
      <c r="E30" s="88" t="s">
        <v>277</v>
      </c>
      <c r="F30" s="74" t="s">
        <v>750</v>
      </c>
      <c r="G30" s="22">
        <v>3</v>
      </c>
      <c r="H30" s="22">
        <v>8</v>
      </c>
      <c r="I30" s="53">
        <v>1</v>
      </c>
      <c r="J30" s="58">
        <f t="shared" si="0"/>
        <v>12</v>
      </c>
      <c r="K30" s="73" t="s">
        <v>751</v>
      </c>
      <c r="L30" s="22">
        <v>12</v>
      </c>
      <c r="M30" s="53">
        <v>0</v>
      </c>
      <c r="N30" s="58">
        <f t="shared" si="1"/>
        <v>12</v>
      </c>
      <c r="O30" s="57">
        <f t="shared" si="2"/>
        <v>24</v>
      </c>
      <c r="P30" s="128" t="s">
        <v>777</v>
      </c>
      <c r="Q30" s="17">
        <f t="shared" si="3"/>
        <v>30</v>
      </c>
      <c r="R30" s="134"/>
    </row>
    <row r="31" spans="1:18" s="27" customFormat="1" ht="20.25" customHeight="1">
      <c r="A31" s="95">
        <v>24</v>
      </c>
      <c r="B31" s="88" t="s">
        <v>328</v>
      </c>
      <c r="C31" s="89" t="s">
        <v>345</v>
      </c>
      <c r="D31" s="88" t="s">
        <v>330</v>
      </c>
      <c r="E31" s="88" t="s">
        <v>332</v>
      </c>
      <c r="F31" s="74" t="s">
        <v>756</v>
      </c>
      <c r="G31" s="22">
        <v>2.5</v>
      </c>
      <c r="H31" s="22">
        <v>7.5</v>
      </c>
      <c r="I31" s="53">
        <v>5</v>
      </c>
      <c r="J31" s="58">
        <f t="shared" si="0"/>
        <v>15</v>
      </c>
      <c r="K31" s="73" t="s">
        <v>757</v>
      </c>
      <c r="L31" s="22">
        <v>9</v>
      </c>
      <c r="M31" s="53">
        <v>0</v>
      </c>
      <c r="N31" s="58">
        <f t="shared" si="1"/>
        <v>9</v>
      </c>
      <c r="O31" s="57">
        <f t="shared" si="2"/>
        <v>24</v>
      </c>
      <c r="P31" s="128" t="s">
        <v>777</v>
      </c>
      <c r="Q31" s="17">
        <f t="shared" si="3"/>
        <v>30</v>
      </c>
      <c r="R31" s="134"/>
    </row>
    <row r="32" spans="1:18" s="27" customFormat="1" ht="20.25" customHeight="1">
      <c r="A32" s="95">
        <v>25</v>
      </c>
      <c r="B32" s="88" t="s">
        <v>31</v>
      </c>
      <c r="C32" s="89" t="s">
        <v>47</v>
      </c>
      <c r="D32" s="88" t="s">
        <v>33</v>
      </c>
      <c r="E32" s="88" t="s">
        <v>35</v>
      </c>
      <c r="F32" s="74" t="s">
        <v>708</v>
      </c>
      <c r="G32" s="22">
        <v>5</v>
      </c>
      <c r="H32" s="22">
        <v>5.5</v>
      </c>
      <c r="I32" s="53">
        <v>2</v>
      </c>
      <c r="J32" s="58">
        <f t="shared" si="0"/>
        <v>12.5</v>
      </c>
      <c r="K32" s="73" t="s">
        <v>709</v>
      </c>
      <c r="L32" s="22">
        <v>9</v>
      </c>
      <c r="M32" s="53">
        <v>0</v>
      </c>
      <c r="N32" s="58">
        <f t="shared" si="1"/>
        <v>9</v>
      </c>
      <c r="O32" s="57">
        <f t="shared" si="2"/>
        <v>21.5</v>
      </c>
      <c r="P32" s="128">
        <v>25</v>
      </c>
      <c r="Q32" s="17">
        <f t="shared" si="3"/>
        <v>26.875</v>
      </c>
      <c r="R32" s="134"/>
    </row>
    <row r="33" spans="1:19" s="27" customFormat="1" ht="20.25" customHeight="1">
      <c r="A33" s="95">
        <v>26</v>
      </c>
      <c r="B33" s="89" t="s">
        <v>87</v>
      </c>
      <c r="C33" s="89" t="s">
        <v>90</v>
      </c>
      <c r="D33" s="89" t="s">
        <v>88</v>
      </c>
      <c r="E33" s="89" t="s">
        <v>89</v>
      </c>
      <c r="F33" s="74" t="s">
        <v>716</v>
      </c>
      <c r="G33" s="22">
        <v>6.5</v>
      </c>
      <c r="H33" s="22">
        <v>6</v>
      </c>
      <c r="I33" s="53">
        <v>2</v>
      </c>
      <c r="J33" s="58">
        <f t="shared" si="0"/>
        <v>14.5</v>
      </c>
      <c r="K33" s="73" t="s">
        <v>717</v>
      </c>
      <c r="L33" s="22">
        <v>6</v>
      </c>
      <c r="M33" s="53">
        <v>0</v>
      </c>
      <c r="N33" s="58">
        <f t="shared" si="1"/>
        <v>6</v>
      </c>
      <c r="O33" s="57">
        <f t="shared" si="2"/>
        <v>20.5</v>
      </c>
      <c r="P33" s="128" t="s">
        <v>778</v>
      </c>
      <c r="Q33" s="17">
        <f t="shared" si="3"/>
        <v>25.625</v>
      </c>
      <c r="R33" s="134"/>
    </row>
    <row r="34" spans="1:19" s="27" customFormat="1" ht="20.25" customHeight="1">
      <c r="A34" s="95">
        <v>27</v>
      </c>
      <c r="B34" s="89" t="s">
        <v>117</v>
      </c>
      <c r="C34" s="89" t="s">
        <v>129</v>
      </c>
      <c r="D34" s="88" t="s">
        <v>118</v>
      </c>
      <c r="E34" s="88" t="s">
        <v>119</v>
      </c>
      <c r="F34" s="74" t="s">
        <v>722</v>
      </c>
      <c r="G34" s="22">
        <v>4</v>
      </c>
      <c r="H34" s="22">
        <v>5.5</v>
      </c>
      <c r="I34" s="53">
        <v>2</v>
      </c>
      <c r="J34" s="58">
        <f t="shared" si="0"/>
        <v>11.5</v>
      </c>
      <c r="K34" s="73" t="s">
        <v>723</v>
      </c>
      <c r="L34" s="22">
        <v>9</v>
      </c>
      <c r="M34" s="53">
        <v>0</v>
      </c>
      <c r="N34" s="58">
        <f t="shared" si="1"/>
        <v>9</v>
      </c>
      <c r="O34" s="57">
        <f t="shared" si="2"/>
        <v>20.5</v>
      </c>
      <c r="P34" s="128" t="s">
        <v>778</v>
      </c>
      <c r="Q34" s="17">
        <f t="shared" si="3"/>
        <v>25.625</v>
      </c>
      <c r="R34" s="134"/>
    </row>
    <row r="35" spans="1:19" s="27" customFormat="1" ht="20.25" customHeight="1">
      <c r="A35" s="95">
        <v>28</v>
      </c>
      <c r="B35" s="88" t="s">
        <v>198</v>
      </c>
      <c r="C35" s="89" t="s">
        <v>208</v>
      </c>
      <c r="D35" s="88" t="s">
        <v>199</v>
      </c>
      <c r="E35" s="89" t="s">
        <v>200</v>
      </c>
      <c r="F35" s="74" t="s">
        <v>734</v>
      </c>
      <c r="G35" s="22">
        <v>4.5</v>
      </c>
      <c r="H35" s="22">
        <v>3</v>
      </c>
      <c r="I35" s="53">
        <v>1</v>
      </c>
      <c r="J35" s="58">
        <f t="shared" si="0"/>
        <v>8.5</v>
      </c>
      <c r="K35" s="73" t="s">
        <v>735</v>
      </c>
      <c r="L35" s="22">
        <v>10</v>
      </c>
      <c r="M35" s="53">
        <v>2</v>
      </c>
      <c r="N35" s="58">
        <f t="shared" si="1"/>
        <v>12</v>
      </c>
      <c r="O35" s="57">
        <f t="shared" si="2"/>
        <v>20.5</v>
      </c>
      <c r="P35" s="128" t="s">
        <v>778</v>
      </c>
      <c r="Q35" s="17">
        <f t="shared" si="3"/>
        <v>25.625</v>
      </c>
      <c r="R35" s="134"/>
    </row>
    <row r="36" spans="1:19" s="27" customFormat="1" ht="20.25" customHeight="1">
      <c r="A36" s="95">
        <v>29</v>
      </c>
      <c r="B36" s="90" t="s">
        <v>172</v>
      </c>
      <c r="C36" s="89" t="s">
        <v>183</v>
      </c>
      <c r="D36" s="91" t="s">
        <v>173</v>
      </c>
      <c r="E36" s="91" t="s">
        <v>174</v>
      </c>
      <c r="F36" s="74" t="s">
        <v>730</v>
      </c>
      <c r="G36" s="22">
        <v>3</v>
      </c>
      <c r="H36" s="22">
        <v>5</v>
      </c>
      <c r="I36" s="53">
        <v>2</v>
      </c>
      <c r="J36" s="58">
        <f t="shared" si="0"/>
        <v>10</v>
      </c>
      <c r="K36" s="73" t="s">
        <v>731</v>
      </c>
      <c r="L36" s="22">
        <v>10</v>
      </c>
      <c r="M36" s="53">
        <v>0</v>
      </c>
      <c r="N36" s="58">
        <f t="shared" si="1"/>
        <v>10</v>
      </c>
      <c r="O36" s="57">
        <f t="shared" si="2"/>
        <v>20</v>
      </c>
      <c r="P36" s="128">
        <v>29</v>
      </c>
      <c r="Q36" s="17">
        <f t="shared" si="3"/>
        <v>25</v>
      </c>
      <c r="R36" s="134"/>
    </row>
    <row r="37" spans="1:19" s="27" customFormat="1" ht="20.25" customHeight="1">
      <c r="A37" s="95">
        <v>30</v>
      </c>
      <c r="B37" s="89" t="s">
        <v>48</v>
      </c>
      <c r="C37" s="89" t="s">
        <v>59</v>
      </c>
      <c r="D37" s="89" t="s">
        <v>49</v>
      </c>
      <c r="E37" s="89" t="s">
        <v>50</v>
      </c>
      <c r="F37" s="74" t="s">
        <v>710</v>
      </c>
      <c r="G37" s="22">
        <v>5</v>
      </c>
      <c r="H37" s="22">
        <v>4</v>
      </c>
      <c r="I37" s="53">
        <v>3</v>
      </c>
      <c r="J37" s="58">
        <f t="shared" si="0"/>
        <v>12</v>
      </c>
      <c r="K37" s="73" t="s">
        <v>711</v>
      </c>
      <c r="L37" s="22">
        <v>7</v>
      </c>
      <c r="M37" s="53">
        <v>0</v>
      </c>
      <c r="N37" s="58">
        <f t="shared" si="1"/>
        <v>7</v>
      </c>
      <c r="O37" s="57">
        <f t="shared" si="2"/>
        <v>19</v>
      </c>
      <c r="P37" s="128">
        <v>30</v>
      </c>
      <c r="Q37" s="17">
        <f t="shared" si="3"/>
        <v>23.75</v>
      </c>
      <c r="R37" s="134"/>
    </row>
    <row r="38" spans="1:19" s="27" customFormat="1" ht="20.25" customHeight="1">
      <c r="A38" s="95">
        <v>31</v>
      </c>
      <c r="B38" s="88" t="s">
        <v>30</v>
      </c>
      <c r="C38" s="89" t="s">
        <v>47</v>
      </c>
      <c r="D38" s="88" t="s">
        <v>32</v>
      </c>
      <c r="E38" s="88" t="s">
        <v>34</v>
      </c>
      <c r="F38" s="74" t="s">
        <v>706</v>
      </c>
      <c r="G38" s="22">
        <v>3</v>
      </c>
      <c r="H38" s="22">
        <v>3.5</v>
      </c>
      <c r="I38" s="53">
        <v>5</v>
      </c>
      <c r="J38" s="58">
        <f t="shared" si="0"/>
        <v>11.5</v>
      </c>
      <c r="K38" s="73" t="s">
        <v>707</v>
      </c>
      <c r="L38" s="22">
        <v>7</v>
      </c>
      <c r="M38" s="53">
        <v>0</v>
      </c>
      <c r="N38" s="58">
        <f t="shared" si="1"/>
        <v>7</v>
      </c>
      <c r="O38" s="57">
        <f t="shared" si="2"/>
        <v>18.5</v>
      </c>
      <c r="P38" s="128" t="s">
        <v>779</v>
      </c>
      <c r="Q38" s="17">
        <f t="shared" si="3"/>
        <v>23.125</v>
      </c>
      <c r="R38" s="134"/>
    </row>
    <row r="39" spans="1:19" s="27" customFormat="1" ht="20.25" customHeight="1">
      <c r="A39" s="95">
        <v>32</v>
      </c>
      <c r="B39" s="61" t="s">
        <v>376</v>
      </c>
      <c r="C39" s="89" t="s">
        <v>345</v>
      </c>
      <c r="D39" s="88" t="s">
        <v>329</v>
      </c>
      <c r="E39" s="88" t="s">
        <v>331</v>
      </c>
      <c r="F39" s="74" t="s">
        <v>764</v>
      </c>
      <c r="G39" s="22">
        <v>5.5</v>
      </c>
      <c r="H39" s="22">
        <v>6</v>
      </c>
      <c r="I39" s="53">
        <v>2</v>
      </c>
      <c r="J39" s="58">
        <f t="shared" si="0"/>
        <v>13.5</v>
      </c>
      <c r="K39" s="73" t="s">
        <v>765</v>
      </c>
      <c r="L39" s="23">
        <v>5</v>
      </c>
      <c r="M39" s="53">
        <v>0</v>
      </c>
      <c r="N39" s="58">
        <f t="shared" si="1"/>
        <v>5</v>
      </c>
      <c r="O39" s="57">
        <f t="shared" si="2"/>
        <v>18.5</v>
      </c>
      <c r="P39" s="128" t="s">
        <v>779</v>
      </c>
      <c r="Q39" s="17">
        <f t="shared" si="3"/>
        <v>23.125</v>
      </c>
      <c r="R39" s="134"/>
    </row>
    <row r="40" spans="1:19" s="27" customFormat="1" ht="20.25" customHeight="1">
      <c r="A40" s="95">
        <v>33</v>
      </c>
      <c r="B40" s="96" t="s">
        <v>700</v>
      </c>
      <c r="C40" s="89" t="s">
        <v>80</v>
      </c>
      <c r="D40" s="62" t="s">
        <v>466</v>
      </c>
      <c r="E40" s="63" t="s">
        <v>79</v>
      </c>
      <c r="F40" s="74" t="s">
        <v>770</v>
      </c>
      <c r="G40" s="22">
        <v>4</v>
      </c>
      <c r="H40" s="22">
        <v>4.5</v>
      </c>
      <c r="I40" s="53">
        <v>2</v>
      </c>
      <c r="J40" s="58">
        <f t="shared" si="0"/>
        <v>10.5</v>
      </c>
      <c r="K40" s="73" t="s">
        <v>771</v>
      </c>
      <c r="L40" s="22">
        <v>8</v>
      </c>
      <c r="M40" s="53">
        <v>0</v>
      </c>
      <c r="N40" s="58">
        <f t="shared" si="1"/>
        <v>8</v>
      </c>
      <c r="O40" s="57">
        <f t="shared" si="2"/>
        <v>18.5</v>
      </c>
      <c r="P40" s="128" t="s">
        <v>779</v>
      </c>
      <c r="Q40" s="17">
        <f t="shared" si="3"/>
        <v>23.125</v>
      </c>
      <c r="R40" s="134"/>
    </row>
    <row r="41" spans="1:19" s="27" customFormat="1" ht="20.25" customHeight="1">
      <c r="A41" s="95">
        <v>34</v>
      </c>
      <c r="B41" s="88" t="s">
        <v>209</v>
      </c>
      <c r="C41" s="89" t="s">
        <v>220</v>
      </c>
      <c r="D41" s="89" t="s">
        <v>210</v>
      </c>
      <c r="E41" s="89" t="s">
        <v>211</v>
      </c>
      <c r="F41" s="74" t="s">
        <v>736</v>
      </c>
      <c r="G41" s="22">
        <v>2</v>
      </c>
      <c r="H41" s="22">
        <v>4.5</v>
      </c>
      <c r="I41" s="53">
        <v>2</v>
      </c>
      <c r="J41" s="58">
        <f t="shared" si="0"/>
        <v>8.5</v>
      </c>
      <c r="K41" s="73" t="s">
        <v>737</v>
      </c>
      <c r="L41" s="22">
        <v>7</v>
      </c>
      <c r="M41" s="53">
        <v>0</v>
      </c>
      <c r="N41" s="58">
        <f t="shared" si="1"/>
        <v>7</v>
      </c>
      <c r="O41" s="57">
        <f t="shared" si="2"/>
        <v>15.5</v>
      </c>
      <c r="P41" s="128">
        <v>34</v>
      </c>
      <c r="Q41" s="17">
        <f t="shared" si="3"/>
        <v>19.375</v>
      </c>
      <c r="R41" s="134"/>
    </row>
    <row r="42" spans="1:19" s="17" customFormat="1" ht="17.25" customHeight="1">
      <c r="A42" s="80"/>
      <c r="B42" s="26"/>
      <c r="C42" s="31"/>
      <c r="D42" s="81" t="s">
        <v>23</v>
      </c>
      <c r="E42" s="31"/>
      <c r="F42" s="31"/>
      <c r="G42" s="76">
        <v>10</v>
      </c>
      <c r="H42" s="76">
        <v>20</v>
      </c>
      <c r="I42" s="76">
        <v>10</v>
      </c>
      <c r="J42" s="79">
        <f t="shared" si="0"/>
        <v>40</v>
      </c>
      <c r="K42" s="77"/>
      <c r="L42" s="78">
        <v>20</v>
      </c>
      <c r="M42" s="78">
        <v>20</v>
      </c>
      <c r="N42" s="79">
        <f t="shared" si="1"/>
        <v>40</v>
      </c>
      <c r="O42" s="79">
        <v>80</v>
      </c>
      <c r="P42" s="106"/>
      <c r="Q42" s="17">
        <f t="shared" si="3"/>
        <v>100</v>
      </c>
      <c r="R42" s="116"/>
      <c r="S42" s="125"/>
    </row>
  </sheetData>
  <autoFilter ref="A8:R8">
    <sortState ref="A9:R42">
      <sortCondition descending="1" ref="O8"/>
    </sortState>
  </autoFilter>
  <sortState ref="B7:Q41">
    <sortCondition descending="1" ref="O7:O41"/>
  </sortState>
  <mergeCells count="6">
    <mergeCell ref="L6:N6"/>
    <mergeCell ref="A6:A7"/>
    <mergeCell ref="B6:C6"/>
    <mergeCell ref="G6:J6"/>
    <mergeCell ref="R6:R7"/>
    <mergeCell ref="Q6:Q7"/>
  </mergeCells>
  <phoneticPr fontId="0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42" max="18" man="1"/>
  </rowBreaks>
  <colBreaks count="1" manualBreakCount="1">
    <brk id="1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71" zoomScaleNormal="75" zoomScaleSheetLayoutView="71" workbookViewId="0">
      <selection activeCell="D15" sqref="D15"/>
    </sheetView>
  </sheetViews>
  <sheetFormatPr defaultRowHeight="17.25" customHeight="1"/>
  <cols>
    <col min="1" max="1" width="5.140625" style="32" customWidth="1"/>
    <col min="2" max="2" width="48.42578125" style="28" customWidth="1"/>
    <col min="3" max="3" width="42.140625" style="10" customWidth="1"/>
    <col min="4" max="4" width="60.42578125" style="10" customWidth="1"/>
    <col min="5" max="5" width="25.140625" style="10" customWidth="1"/>
    <col min="6" max="6" width="14.5703125" style="10" customWidth="1"/>
    <col min="7" max="9" width="12.42578125" style="10" customWidth="1"/>
    <col min="10" max="11" width="12.42578125" style="11" customWidth="1"/>
    <col min="12" max="15" width="12.42578125" style="12" customWidth="1"/>
    <col min="16" max="16" width="12.42578125" style="102" customWidth="1"/>
    <col min="17" max="17" width="9.140625" style="12"/>
    <col min="18" max="18" width="9.140625" style="4"/>
    <col min="19" max="16384" width="9.140625" style="12"/>
  </cols>
  <sheetData>
    <row r="1" spans="1:19" s="42" customFormat="1" ht="17.25" customHeight="1">
      <c r="A1" s="35"/>
      <c r="B1" s="36"/>
      <c r="C1" s="2"/>
      <c r="D1" s="2"/>
      <c r="E1" s="2"/>
      <c r="F1" s="2"/>
      <c r="G1" s="37" t="s">
        <v>0</v>
      </c>
      <c r="H1" s="40"/>
      <c r="I1" s="39"/>
      <c r="J1" s="41"/>
      <c r="K1" s="41"/>
      <c r="L1" s="6"/>
      <c r="M1" s="36"/>
      <c r="N1" s="6"/>
      <c r="O1" s="37"/>
      <c r="P1" s="127"/>
      <c r="R1" s="6"/>
    </row>
    <row r="2" spans="1:19" s="42" customFormat="1" ht="17.25" customHeight="1">
      <c r="A2" s="35"/>
      <c r="B2" s="38"/>
      <c r="C2" s="38"/>
      <c r="D2" s="38"/>
      <c r="E2" s="38"/>
      <c r="F2" s="38"/>
      <c r="G2" s="37" t="s">
        <v>29</v>
      </c>
      <c r="H2" s="40"/>
      <c r="I2" s="2"/>
      <c r="J2" s="2"/>
      <c r="K2" s="2"/>
      <c r="L2" s="6"/>
      <c r="M2" s="2"/>
      <c r="N2" s="6"/>
      <c r="O2" s="37"/>
      <c r="P2" s="127"/>
      <c r="R2" s="6"/>
    </row>
    <row r="3" spans="1:19" s="42" customFormat="1" ht="17.25" customHeight="1">
      <c r="A3" s="35"/>
      <c r="B3" s="38"/>
      <c r="C3" s="38"/>
      <c r="D3" s="38"/>
      <c r="E3" s="38"/>
      <c r="F3" s="38"/>
      <c r="G3" s="43" t="s">
        <v>19</v>
      </c>
      <c r="H3" s="40"/>
      <c r="I3" s="2"/>
      <c r="J3" s="2"/>
      <c r="K3" s="2"/>
      <c r="L3" s="6"/>
      <c r="M3" s="2"/>
      <c r="N3" s="6"/>
      <c r="O3" s="37"/>
      <c r="P3" s="127"/>
      <c r="R3" s="6"/>
    </row>
    <row r="4" spans="1:19" s="42" customFormat="1" ht="17.25" customHeight="1">
      <c r="A4" s="35"/>
      <c r="B4" s="38"/>
      <c r="C4" s="38"/>
      <c r="D4" s="38"/>
      <c r="E4" s="38"/>
      <c r="F4" s="38"/>
      <c r="G4" s="44" t="s">
        <v>13</v>
      </c>
      <c r="H4" s="40"/>
      <c r="I4" s="2"/>
      <c r="J4" s="2"/>
      <c r="K4" s="2"/>
      <c r="L4" s="6"/>
      <c r="M4" s="2"/>
      <c r="N4" s="6"/>
      <c r="O4" s="37"/>
      <c r="P4" s="127"/>
      <c r="R4" s="6"/>
    </row>
    <row r="5" spans="1:19" s="42" customFormat="1" ht="17.25" customHeight="1">
      <c r="A5" s="35"/>
      <c r="B5" s="36"/>
      <c r="C5" s="2"/>
      <c r="D5" s="2"/>
      <c r="E5" s="2"/>
      <c r="F5" s="2"/>
      <c r="G5" s="37"/>
      <c r="H5" s="39"/>
      <c r="I5" s="41"/>
      <c r="J5" s="41"/>
      <c r="K5" s="41"/>
      <c r="L5" s="6" t="s">
        <v>695</v>
      </c>
      <c r="M5" s="36" t="s">
        <v>696</v>
      </c>
      <c r="N5" s="6"/>
      <c r="O5" s="37"/>
      <c r="P5" s="127"/>
      <c r="R5" s="6"/>
    </row>
    <row r="6" spans="1:19" ht="17.25" customHeight="1">
      <c r="A6" s="143" t="s">
        <v>7</v>
      </c>
      <c r="B6" s="139" t="s">
        <v>8</v>
      </c>
      <c r="C6" s="139"/>
      <c r="D6" s="92"/>
      <c r="E6" s="92"/>
      <c r="F6" s="68"/>
      <c r="G6" s="141" t="s">
        <v>24</v>
      </c>
      <c r="H6" s="141"/>
      <c r="I6" s="141"/>
      <c r="J6" s="141"/>
      <c r="K6" s="70"/>
      <c r="L6" s="139" t="s">
        <v>11</v>
      </c>
      <c r="M6" s="139"/>
      <c r="N6" s="139"/>
      <c r="O6" s="93"/>
      <c r="P6" s="103"/>
      <c r="Q6" s="17"/>
      <c r="R6" s="116"/>
    </row>
    <row r="7" spans="1:19" ht="33.75" customHeight="1">
      <c r="A7" s="143"/>
      <c r="B7" s="65" t="s">
        <v>3</v>
      </c>
      <c r="C7" s="92" t="s">
        <v>16</v>
      </c>
      <c r="D7" s="92" t="s">
        <v>18</v>
      </c>
      <c r="E7" s="92" t="s">
        <v>21</v>
      </c>
      <c r="F7" s="68" t="s">
        <v>25</v>
      </c>
      <c r="G7" s="20" t="s">
        <v>4</v>
      </c>
      <c r="H7" s="20" t="s">
        <v>5</v>
      </c>
      <c r="I7" s="20" t="s">
        <v>6</v>
      </c>
      <c r="J7" s="20" t="s">
        <v>1</v>
      </c>
      <c r="K7" s="68" t="s">
        <v>25</v>
      </c>
      <c r="L7" s="20" t="s">
        <v>9</v>
      </c>
      <c r="M7" s="20" t="s">
        <v>10</v>
      </c>
      <c r="N7" s="20" t="s">
        <v>1</v>
      </c>
      <c r="O7" s="20" t="s">
        <v>2</v>
      </c>
      <c r="P7" s="121" t="s">
        <v>20</v>
      </c>
      <c r="Q7" s="17" t="s">
        <v>28</v>
      </c>
      <c r="R7" s="116" t="s">
        <v>598</v>
      </c>
    </row>
    <row r="8" spans="1:19" ht="31.5">
      <c r="A8" s="131">
        <v>1</v>
      </c>
      <c r="B8" s="109" t="s">
        <v>278</v>
      </c>
      <c r="C8" s="89" t="s">
        <v>306</v>
      </c>
      <c r="D8" s="88" t="s">
        <v>281</v>
      </c>
      <c r="E8" s="88" t="s">
        <v>284</v>
      </c>
      <c r="F8" s="132" t="s">
        <v>659</v>
      </c>
      <c r="G8" s="54">
        <v>7</v>
      </c>
      <c r="H8" s="54">
        <v>10</v>
      </c>
      <c r="I8" s="54">
        <v>3</v>
      </c>
      <c r="J8" s="56">
        <f t="shared" ref="J8:J45" si="0">SUM(G8:I8)</f>
        <v>20</v>
      </c>
      <c r="K8" s="73" t="s">
        <v>660</v>
      </c>
      <c r="L8" s="54">
        <v>24</v>
      </c>
      <c r="M8" s="54">
        <v>15</v>
      </c>
      <c r="N8" s="56">
        <f t="shared" ref="N8:N45" si="1">SUM(L8:M8)</f>
        <v>39</v>
      </c>
      <c r="O8" s="57">
        <f t="shared" ref="O8:O44" si="2">SUM(N8,J8)</f>
        <v>59</v>
      </c>
      <c r="P8" s="124" t="s">
        <v>469</v>
      </c>
      <c r="Q8" s="17">
        <f t="shared" ref="Q8:Q45" si="3">O8*100/90</f>
        <v>65.555555555555557</v>
      </c>
      <c r="R8" s="116">
        <v>1</v>
      </c>
    </row>
    <row r="9" spans="1:19" ht="17.25" customHeight="1">
      <c r="A9" s="131">
        <v>2</v>
      </c>
      <c r="B9" s="109" t="s">
        <v>224</v>
      </c>
      <c r="C9" s="89" t="s">
        <v>231</v>
      </c>
      <c r="D9" s="88" t="s">
        <v>222</v>
      </c>
      <c r="E9" s="88" t="s">
        <v>226</v>
      </c>
      <c r="F9" s="132" t="s">
        <v>649</v>
      </c>
      <c r="G9" s="54">
        <v>7</v>
      </c>
      <c r="H9" s="54">
        <v>11.5</v>
      </c>
      <c r="I9" s="54">
        <v>13</v>
      </c>
      <c r="J9" s="56">
        <f t="shared" si="0"/>
        <v>31.5</v>
      </c>
      <c r="K9" s="73" t="s">
        <v>650</v>
      </c>
      <c r="L9" s="54">
        <v>11</v>
      </c>
      <c r="M9" s="54">
        <v>15</v>
      </c>
      <c r="N9" s="56">
        <f t="shared" si="1"/>
        <v>26</v>
      </c>
      <c r="O9" s="57">
        <f t="shared" si="2"/>
        <v>57.5</v>
      </c>
      <c r="P9" s="124" t="s">
        <v>470</v>
      </c>
      <c r="Q9" s="17">
        <f t="shared" si="3"/>
        <v>63.888888888888886</v>
      </c>
      <c r="R9" s="116">
        <v>1</v>
      </c>
    </row>
    <row r="10" spans="1:19" s="17" customFormat="1" ht="17.25" customHeight="1">
      <c r="A10" s="131">
        <v>3</v>
      </c>
      <c r="B10" s="109" t="s">
        <v>609</v>
      </c>
      <c r="C10" s="61" t="s">
        <v>80</v>
      </c>
      <c r="D10" s="61" t="s">
        <v>613</v>
      </c>
      <c r="E10" s="61" t="s">
        <v>614</v>
      </c>
      <c r="F10" s="132" t="s">
        <v>688</v>
      </c>
      <c r="G10" s="54">
        <v>7.5</v>
      </c>
      <c r="H10" s="54">
        <v>9.5</v>
      </c>
      <c r="I10" s="54">
        <v>4</v>
      </c>
      <c r="J10" s="56">
        <f t="shared" si="0"/>
        <v>21</v>
      </c>
      <c r="K10" s="73" t="s">
        <v>689</v>
      </c>
      <c r="L10" s="54">
        <v>20</v>
      </c>
      <c r="M10" s="54">
        <v>15</v>
      </c>
      <c r="N10" s="56">
        <f t="shared" si="1"/>
        <v>35</v>
      </c>
      <c r="O10" s="57">
        <f t="shared" si="2"/>
        <v>56</v>
      </c>
      <c r="P10" s="124" t="s">
        <v>471</v>
      </c>
      <c r="Q10" s="17">
        <f t="shared" si="3"/>
        <v>62.222222222222221</v>
      </c>
      <c r="R10" s="116">
        <v>1</v>
      </c>
      <c r="S10" s="125"/>
    </row>
    <row r="11" spans="1:19" s="17" customFormat="1" ht="17.25" customHeight="1">
      <c r="A11" s="131">
        <v>4</v>
      </c>
      <c r="B11" s="109" t="s">
        <v>36</v>
      </c>
      <c r="C11" s="89" t="s">
        <v>47</v>
      </c>
      <c r="D11" s="88" t="s">
        <v>785</v>
      </c>
      <c r="E11" s="88" t="s">
        <v>39</v>
      </c>
      <c r="F11" s="132" t="s">
        <v>617</v>
      </c>
      <c r="G11" s="54">
        <v>7</v>
      </c>
      <c r="H11" s="54">
        <v>11.5</v>
      </c>
      <c r="I11" s="54">
        <v>5</v>
      </c>
      <c r="J11" s="56">
        <f t="shared" si="0"/>
        <v>23.5</v>
      </c>
      <c r="K11" s="73" t="s">
        <v>618</v>
      </c>
      <c r="L11" s="54">
        <v>14</v>
      </c>
      <c r="M11" s="54">
        <v>14</v>
      </c>
      <c r="N11" s="56">
        <f t="shared" si="1"/>
        <v>28</v>
      </c>
      <c r="O11" s="57">
        <f t="shared" si="2"/>
        <v>51.5</v>
      </c>
      <c r="P11" s="124" t="s">
        <v>472</v>
      </c>
      <c r="Q11" s="17">
        <f t="shared" si="3"/>
        <v>57.222222222222221</v>
      </c>
      <c r="R11" s="116">
        <v>2</v>
      </c>
      <c r="S11" s="125"/>
    </row>
    <row r="12" spans="1:19" s="17" customFormat="1" ht="17.25" customHeight="1">
      <c r="A12" s="131">
        <v>5</v>
      </c>
      <c r="B12" s="109" t="s">
        <v>162</v>
      </c>
      <c r="C12" s="89" t="s">
        <v>171</v>
      </c>
      <c r="D12" s="88" t="s">
        <v>163</v>
      </c>
      <c r="E12" s="88" t="s">
        <v>164</v>
      </c>
      <c r="F12" s="132" t="s">
        <v>681</v>
      </c>
      <c r="G12" s="22">
        <v>6</v>
      </c>
      <c r="H12" s="22">
        <v>7</v>
      </c>
      <c r="I12" s="53">
        <v>2</v>
      </c>
      <c r="J12" s="58">
        <f t="shared" si="0"/>
        <v>15</v>
      </c>
      <c r="K12" s="73" t="s">
        <v>682</v>
      </c>
      <c r="L12" s="22">
        <v>18</v>
      </c>
      <c r="M12" s="53">
        <v>17</v>
      </c>
      <c r="N12" s="58">
        <f t="shared" si="1"/>
        <v>35</v>
      </c>
      <c r="O12" s="57">
        <f t="shared" si="2"/>
        <v>50</v>
      </c>
      <c r="P12" s="124" t="s">
        <v>473</v>
      </c>
      <c r="Q12" s="17">
        <f t="shared" si="3"/>
        <v>55.555555555555557</v>
      </c>
      <c r="R12" s="116">
        <v>2</v>
      </c>
      <c r="S12" s="125"/>
    </row>
    <row r="13" spans="1:19" s="17" customFormat="1" ht="17.25" customHeight="1">
      <c r="A13" s="131">
        <v>6</v>
      </c>
      <c r="B13" s="110" t="s">
        <v>240</v>
      </c>
      <c r="C13" s="89" t="s">
        <v>246</v>
      </c>
      <c r="D13" s="89" t="s">
        <v>241</v>
      </c>
      <c r="E13" s="89" t="s">
        <v>242</v>
      </c>
      <c r="F13" s="132" t="s">
        <v>653</v>
      </c>
      <c r="G13" s="54">
        <v>5.5</v>
      </c>
      <c r="H13" s="54">
        <v>12.5</v>
      </c>
      <c r="I13" s="54">
        <v>5</v>
      </c>
      <c r="J13" s="56">
        <f t="shared" si="0"/>
        <v>23</v>
      </c>
      <c r="K13" s="73" t="s">
        <v>654</v>
      </c>
      <c r="L13" s="54">
        <v>7</v>
      </c>
      <c r="M13" s="54">
        <v>15</v>
      </c>
      <c r="N13" s="56">
        <f t="shared" si="1"/>
        <v>22</v>
      </c>
      <c r="O13" s="57">
        <f t="shared" si="2"/>
        <v>45</v>
      </c>
      <c r="P13" s="124" t="s">
        <v>474</v>
      </c>
      <c r="Q13" s="17">
        <f t="shared" si="3"/>
        <v>50</v>
      </c>
      <c r="R13" s="116">
        <v>2</v>
      </c>
      <c r="S13" s="125"/>
    </row>
    <row r="14" spans="1:19" s="17" customFormat="1" ht="17.25" customHeight="1">
      <c r="A14" s="131">
        <v>7</v>
      </c>
      <c r="B14" s="109" t="s">
        <v>70</v>
      </c>
      <c r="C14" s="89" t="s">
        <v>77</v>
      </c>
      <c r="D14" s="88" t="s">
        <v>71</v>
      </c>
      <c r="E14" s="88" t="s">
        <v>72</v>
      </c>
      <c r="F14" s="132" t="s">
        <v>625</v>
      </c>
      <c r="G14" s="54">
        <v>6</v>
      </c>
      <c r="H14" s="54">
        <v>8.5</v>
      </c>
      <c r="I14" s="54">
        <v>4</v>
      </c>
      <c r="J14" s="56">
        <f t="shared" si="0"/>
        <v>18.5</v>
      </c>
      <c r="K14" s="73" t="s">
        <v>626</v>
      </c>
      <c r="L14" s="54">
        <v>11</v>
      </c>
      <c r="M14" s="54">
        <v>15</v>
      </c>
      <c r="N14" s="56">
        <f t="shared" si="1"/>
        <v>26</v>
      </c>
      <c r="O14" s="57">
        <f t="shared" si="2"/>
        <v>44.5</v>
      </c>
      <c r="P14" s="124" t="s">
        <v>690</v>
      </c>
      <c r="Q14" s="17">
        <f t="shared" si="3"/>
        <v>49.444444444444443</v>
      </c>
      <c r="R14" s="116">
        <v>2</v>
      </c>
      <c r="S14" s="125"/>
    </row>
    <row r="15" spans="1:19" s="17" customFormat="1" ht="17.25" customHeight="1">
      <c r="A15" s="131">
        <v>8</v>
      </c>
      <c r="B15" s="109" t="s">
        <v>153</v>
      </c>
      <c r="C15" s="89" t="s">
        <v>161</v>
      </c>
      <c r="D15" s="88" t="s">
        <v>154</v>
      </c>
      <c r="E15" s="88" t="s">
        <v>155</v>
      </c>
      <c r="F15" s="132" t="s">
        <v>637</v>
      </c>
      <c r="G15" s="54">
        <v>4.5</v>
      </c>
      <c r="H15" s="54">
        <v>11</v>
      </c>
      <c r="I15" s="54">
        <v>6</v>
      </c>
      <c r="J15" s="56">
        <f t="shared" si="0"/>
        <v>21.5</v>
      </c>
      <c r="K15" s="73" t="s">
        <v>638</v>
      </c>
      <c r="L15" s="54">
        <v>10</v>
      </c>
      <c r="M15" s="54">
        <v>13</v>
      </c>
      <c r="N15" s="56">
        <f t="shared" si="1"/>
        <v>23</v>
      </c>
      <c r="O15" s="57">
        <f t="shared" si="2"/>
        <v>44.5</v>
      </c>
      <c r="P15" s="124" t="s">
        <v>690</v>
      </c>
      <c r="Q15" s="17">
        <f t="shared" si="3"/>
        <v>49.444444444444443</v>
      </c>
      <c r="R15" s="116">
        <v>2</v>
      </c>
      <c r="S15" s="125"/>
    </row>
    <row r="16" spans="1:19" s="17" customFormat="1" ht="17.25" customHeight="1">
      <c r="A16" s="131">
        <v>9</v>
      </c>
      <c r="B16" s="109" t="s">
        <v>333</v>
      </c>
      <c r="C16" s="89" t="s">
        <v>345</v>
      </c>
      <c r="D16" s="88" t="s">
        <v>335</v>
      </c>
      <c r="E16" s="88" t="s">
        <v>336</v>
      </c>
      <c r="F16" s="132" t="s">
        <v>669</v>
      </c>
      <c r="G16" s="54">
        <v>4</v>
      </c>
      <c r="H16" s="54">
        <v>9</v>
      </c>
      <c r="I16" s="54">
        <v>6</v>
      </c>
      <c r="J16" s="56">
        <f t="shared" si="0"/>
        <v>19</v>
      </c>
      <c r="K16" s="73" t="s">
        <v>670</v>
      </c>
      <c r="L16" s="54">
        <v>13</v>
      </c>
      <c r="M16" s="54">
        <v>11</v>
      </c>
      <c r="N16" s="56">
        <f t="shared" si="1"/>
        <v>24</v>
      </c>
      <c r="O16" s="57">
        <f t="shared" si="2"/>
        <v>43</v>
      </c>
      <c r="P16" s="124" t="s">
        <v>477</v>
      </c>
      <c r="Q16" s="17">
        <f t="shared" si="3"/>
        <v>47.777777777777779</v>
      </c>
      <c r="R16" s="116">
        <v>2</v>
      </c>
      <c r="S16" s="125"/>
    </row>
    <row r="17" spans="1:19" s="17" customFormat="1" ht="17.25" customHeight="1">
      <c r="A17" s="131">
        <v>10</v>
      </c>
      <c r="B17" s="109" t="s">
        <v>225</v>
      </c>
      <c r="C17" s="89" t="s">
        <v>231</v>
      </c>
      <c r="D17" s="88" t="s">
        <v>222</v>
      </c>
      <c r="E17" s="88" t="s">
        <v>226</v>
      </c>
      <c r="F17" s="132" t="s">
        <v>651</v>
      </c>
      <c r="G17" s="54">
        <v>7.5</v>
      </c>
      <c r="H17" s="54">
        <v>12.5</v>
      </c>
      <c r="I17" s="54">
        <v>3</v>
      </c>
      <c r="J17" s="56">
        <f t="shared" si="0"/>
        <v>23</v>
      </c>
      <c r="K17" s="73" t="s">
        <v>652</v>
      </c>
      <c r="L17" s="54">
        <v>4</v>
      </c>
      <c r="M17" s="54">
        <v>15</v>
      </c>
      <c r="N17" s="56">
        <f t="shared" si="1"/>
        <v>19</v>
      </c>
      <c r="O17" s="57">
        <f t="shared" si="2"/>
        <v>42</v>
      </c>
      <c r="P17" s="124" t="s">
        <v>478</v>
      </c>
      <c r="Q17" s="17">
        <f t="shared" si="3"/>
        <v>46.666666666666664</v>
      </c>
      <c r="R17" s="116">
        <v>3</v>
      </c>
      <c r="S17" s="125"/>
    </row>
    <row r="18" spans="1:19" s="17" customFormat="1" ht="17.25" customHeight="1">
      <c r="A18" s="131">
        <v>11</v>
      </c>
      <c r="B18" s="109" t="s">
        <v>363</v>
      </c>
      <c r="C18" s="89" t="s">
        <v>306</v>
      </c>
      <c r="D18" s="88" t="s">
        <v>361</v>
      </c>
      <c r="E18" s="88" t="s">
        <v>362</v>
      </c>
      <c r="F18" s="132" t="s">
        <v>677</v>
      </c>
      <c r="G18" s="54">
        <v>6</v>
      </c>
      <c r="H18" s="54">
        <v>11.5</v>
      </c>
      <c r="I18" s="54">
        <v>5</v>
      </c>
      <c r="J18" s="56">
        <f t="shared" si="0"/>
        <v>22.5</v>
      </c>
      <c r="K18" s="73" t="s">
        <v>678</v>
      </c>
      <c r="L18" s="54">
        <v>4</v>
      </c>
      <c r="M18" s="54">
        <v>15</v>
      </c>
      <c r="N18" s="56">
        <f t="shared" si="1"/>
        <v>19</v>
      </c>
      <c r="O18" s="57">
        <f t="shared" si="2"/>
        <v>41.5</v>
      </c>
      <c r="P18" s="124" t="s">
        <v>479</v>
      </c>
      <c r="Q18" s="17">
        <f t="shared" si="3"/>
        <v>46.111111111111114</v>
      </c>
      <c r="R18" s="116">
        <v>3</v>
      </c>
      <c r="S18" s="125"/>
    </row>
    <row r="19" spans="1:19" s="17" customFormat="1" ht="17.25" customHeight="1">
      <c r="A19" s="131">
        <v>12</v>
      </c>
      <c r="B19" s="109" t="s">
        <v>364</v>
      </c>
      <c r="C19" s="89" t="s">
        <v>306</v>
      </c>
      <c r="D19" s="88" t="s">
        <v>361</v>
      </c>
      <c r="E19" s="88" t="s">
        <v>362</v>
      </c>
      <c r="F19" s="132" t="s">
        <v>679</v>
      </c>
      <c r="G19" s="54">
        <v>4</v>
      </c>
      <c r="H19" s="54">
        <v>9</v>
      </c>
      <c r="I19" s="54">
        <v>4</v>
      </c>
      <c r="J19" s="56">
        <f t="shared" si="0"/>
        <v>17</v>
      </c>
      <c r="K19" s="73" t="s">
        <v>680</v>
      </c>
      <c r="L19" s="54">
        <v>6</v>
      </c>
      <c r="M19" s="54">
        <v>15</v>
      </c>
      <c r="N19" s="56">
        <f t="shared" si="1"/>
        <v>21</v>
      </c>
      <c r="O19" s="57">
        <f t="shared" si="2"/>
        <v>38</v>
      </c>
      <c r="P19" s="124" t="s">
        <v>480</v>
      </c>
      <c r="Q19" s="17">
        <f t="shared" si="3"/>
        <v>42.222222222222221</v>
      </c>
      <c r="R19" s="116">
        <v>3</v>
      </c>
      <c r="S19" s="125"/>
    </row>
    <row r="20" spans="1:19" s="17" customFormat="1" ht="17.25" customHeight="1">
      <c r="A20" s="131">
        <v>13</v>
      </c>
      <c r="B20" s="111" t="s">
        <v>175</v>
      </c>
      <c r="C20" s="89" t="s">
        <v>183</v>
      </c>
      <c r="D20" s="91" t="s">
        <v>176</v>
      </c>
      <c r="E20" s="90" t="s">
        <v>177</v>
      </c>
      <c r="F20" s="132" t="s">
        <v>639</v>
      </c>
      <c r="G20" s="54">
        <v>6</v>
      </c>
      <c r="H20" s="54">
        <v>7</v>
      </c>
      <c r="I20" s="54">
        <v>3</v>
      </c>
      <c r="J20" s="56">
        <f t="shared" si="0"/>
        <v>16</v>
      </c>
      <c r="K20" s="73" t="s">
        <v>640</v>
      </c>
      <c r="L20" s="54">
        <v>8</v>
      </c>
      <c r="M20" s="54">
        <v>13</v>
      </c>
      <c r="N20" s="56">
        <f t="shared" si="1"/>
        <v>21</v>
      </c>
      <c r="O20" s="57">
        <f t="shared" si="2"/>
        <v>37</v>
      </c>
      <c r="P20" s="124" t="s">
        <v>691</v>
      </c>
      <c r="Q20" s="17">
        <f t="shared" si="3"/>
        <v>41.111111111111114</v>
      </c>
      <c r="R20" s="116">
        <v>3</v>
      </c>
      <c r="S20" s="125"/>
    </row>
    <row r="21" spans="1:19" s="17" customFormat="1" ht="17.25" customHeight="1">
      <c r="A21" s="131">
        <v>14</v>
      </c>
      <c r="B21" s="110" t="s">
        <v>259</v>
      </c>
      <c r="C21" s="89" t="s">
        <v>265</v>
      </c>
      <c r="D21" s="89" t="s">
        <v>260</v>
      </c>
      <c r="E21" s="89" t="s">
        <v>261</v>
      </c>
      <c r="F21" s="132" t="s">
        <v>657</v>
      </c>
      <c r="G21" s="54">
        <v>6.5</v>
      </c>
      <c r="H21" s="54">
        <v>12.5</v>
      </c>
      <c r="I21" s="54">
        <v>5</v>
      </c>
      <c r="J21" s="56">
        <f t="shared" si="0"/>
        <v>24</v>
      </c>
      <c r="K21" s="73" t="s">
        <v>658</v>
      </c>
      <c r="L21" s="54">
        <v>3</v>
      </c>
      <c r="M21" s="54">
        <v>10</v>
      </c>
      <c r="N21" s="56">
        <f t="shared" si="1"/>
        <v>13</v>
      </c>
      <c r="O21" s="57">
        <f t="shared" si="2"/>
        <v>37</v>
      </c>
      <c r="P21" s="124" t="s">
        <v>691</v>
      </c>
      <c r="Q21" s="17">
        <f t="shared" si="3"/>
        <v>41.111111111111114</v>
      </c>
      <c r="R21" s="116">
        <v>3</v>
      </c>
      <c r="S21" s="125"/>
    </row>
    <row r="22" spans="1:19" s="17" customFormat="1" ht="17.25" customHeight="1">
      <c r="A22" s="131">
        <v>15</v>
      </c>
      <c r="B22" s="109" t="s">
        <v>37</v>
      </c>
      <c r="C22" s="89" t="s">
        <v>47</v>
      </c>
      <c r="D22" s="88" t="s">
        <v>32</v>
      </c>
      <c r="E22" s="88" t="s">
        <v>40</v>
      </c>
      <c r="F22" s="132" t="s">
        <v>619</v>
      </c>
      <c r="G22" s="54">
        <v>7</v>
      </c>
      <c r="H22" s="54">
        <v>12</v>
      </c>
      <c r="I22" s="54">
        <v>6</v>
      </c>
      <c r="J22" s="56">
        <f t="shared" si="0"/>
        <v>25</v>
      </c>
      <c r="K22" s="73" t="s">
        <v>620</v>
      </c>
      <c r="L22" s="54">
        <v>5</v>
      </c>
      <c r="M22" s="54">
        <v>6</v>
      </c>
      <c r="N22" s="56">
        <f t="shared" si="1"/>
        <v>11</v>
      </c>
      <c r="O22" s="57">
        <f t="shared" si="2"/>
        <v>36</v>
      </c>
      <c r="P22" s="124" t="s">
        <v>483</v>
      </c>
      <c r="Q22" s="17">
        <f t="shared" si="3"/>
        <v>40</v>
      </c>
      <c r="R22" s="116">
        <v>3</v>
      </c>
      <c r="S22" s="125"/>
    </row>
    <row r="23" spans="1:19" s="17" customFormat="1" ht="17.25" customHeight="1">
      <c r="A23" s="131">
        <v>16</v>
      </c>
      <c r="B23" s="109" t="s">
        <v>334</v>
      </c>
      <c r="C23" s="89" t="s">
        <v>345</v>
      </c>
      <c r="D23" s="88" t="s">
        <v>374</v>
      </c>
      <c r="E23" s="88" t="s">
        <v>337</v>
      </c>
      <c r="F23" s="132" t="s">
        <v>671</v>
      </c>
      <c r="G23" s="54">
        <v>4.5</v>
      </c>
      <c r="H23" s="54">
        <v>6.5</v>
      </c>
      <c r="I23" s="54">
        <v>3</v>
      </c>
      <c r="J23" s="56">
        <f t="shared" si="0"/>
        <v>14</v>
      </c>
      <c r="K23" s="73" t="s">
        <v>672</v>
      </c>
      <c r="L23" s="54">
        <v>10</v>
      </c>
      <c r="M23" s="54">
        <v>11</v>
      </c>
      <c r="N23" s="56">
        <f t="shared" si="1"/>
        <v>21</v>
      </c>
      <c r="O23" s="57">
        <f t="shared" si="2"/>
        <v>35</v>
      </c>
      <c r="P23" s="124" t="s">
        <v>484</v>
      </c>
      <c r="Q23" s="17">
        <f t="shared" si="3"/>
        <v>38.888888888888886</v>
      </c>
      <c r="R23" s="116">
        <v>3</v>
      </c>
      <c r="S23" s="125"/>
    </row>
    <row r="24" spans="1:19" s="17" customFormat="1" ht="17.25" customHeight="1">
      <c r="A24" s="131">
        <v>17</v>
      </c>
      <c r="B24" s="109" t="s">
        <v>107</v>
      </c>
      <c r="C24" s="89" t="s">
        <v>116</v>
      </c>
      <c r="D24" s="88" t="s">
        <v>108</v>
      </c>
      <c r="E24" s="88" t="s">
        <v>109</v>
      </c>
      <c r="F24" s="132" t="s">
        <v>631</v>
      </c>
      <c r="G24" s="54">
        <v>5</v>
      </c>
      <c r="H24" s="54">
        <v>8.5</v>
      </c>
      <c r="I24" s="54">
        <v>2</v>
      </c>
      <c r="J24" s="56">
        <f t="shared" si="0"/>
        <v>15.5</v>
      </c>
      <c r="K24" s="73" t="s">
        <v>632</v>
      </c>
      <c r="L24" s="54">
        <v>1</v>
      </c>
      <c r="M24" s="54">
        <v>15</v>
      </c>
      <c r="N24" s="56">
        <f t="shared" si="1"/>
        <v>16</v>
      </c>
      <c r="O24" s="57">
        <f t="shared" si="2"/>
        <v>31.5</v>
      </c>
      <c r="P24" s="124" t="s">
        <v>692</v>
      </c>
      <c r="Q24" s="17">
        <f t="shared" si="3"/>
        <v>35</v>
      </c>
      <c r="R24" s="116">
        <v>3</v>
      </c>
      <c r="S24" s="125"/>
    </row>
    <row r="25" spans="1:19" s="17" customFormat="1" ht="17.25" customHeight="1">
      <c r="A25" s="131">
        <v>18</v>
      </c>
      <c r="B25" s="110" t="s">
        <v>120</v>
      </c>
      <c r="C25" s="89" t="s">
        <v>129</v>
      </c>
      <c r="D25" s="88" t="s">
        <v>121</v>
      </c>
      <c r="E25" s="88" t="s">
        <v>122</v>
      </c>
      <c r="F25" s="132" t="s">
        <v>633</v>
      </c>
      <c r="G25" s="54">
        <v>5.5</v>
      </c>
      <c r="H25" s="54">
        <v>7</v>
      </c>
      <c r="I25" s="54">
        <v>3</v>
      </c>
      <c r="J25" s="56">
        <f t="shared" si="0"/>
        <v>15.5</v>
      </c>
      <c r="K25" s="73" t="s">
        <v>634</v>
      </c>
      <c r="L25" s="54">
        <v>4</v>
      </c>
      <c r="M25" s="54">
        <v>12</v>
      </c>
      <c r="N25" s="56">
        <f t="shared" si="1"/>
        <v>16</v>
      </c>
      <c r="O25" s="57">
        <f t="shared" si="2"/>
        <v>31.5</v>
      </c>
      <c r="P25" s="124" t="s">
        <v>692</v>
      </c>
      <c r="Q25" s="17">
        <f t="shared" si="3"/>
        <v>35</v>
      </c>
      <c r="R25" s="116">
        <v>3</v>
      </c>
      <c r="S25" s="125"/>
    </row>
    <row r="26" spans="1:19" s="17" customFormat="1" ht="17.25" customHeight="1">
      <c r="A26" s="131">
        <v>19</v>
      </c>
      <c r="B26" s="109" t="s">
        <v>280</v>
      </c>
      <c r="C26" s="89" t="s">
        <v>306</v>
      </c>
      <c r="D26" s="88" t="s">
        <v>283</v>
      </c>
      <c r="E26" s="88" t="s">
        <v>286</v>
      </c>
      <c r="F26" s="132" t="s">
        <v>663</v>
      </c>
      <c r="G26" s="54">
        <v>6.5</v>
      </c>
      <c r="H26" s="54">
        <v>6</v>
      </c>
      <c r="I26" s="54">
        <v>2</v>
      </c>
      <c r="J26" s="56">
        <f t="shared" si="0"/>
        <v>14.5</v>
      </c>
      <c r="K26" s="73" t="s">
        <v>664</v>
      </c>
      <c r="L26" s="54">
        <v>5</v>
      </c>
      <c r="M26" s="54">
        <v>12</v>
      </c>
      <c r="N26" s="56">
        <f t="shared" si="1"/>
        <v>17</v>
      </c>
      <c r="O26" s="57">
        <f t="shared" si="2"/>
        <v>31.5</v>
      </c>
      <c r="P26" s="124" t="s">
        <v>692</v>
      </c>
      <c r="Q26" s="17">
        <f t="shared" si="3"/>
        <v>35</v>
      </c>
      <c r="R26" s="116">
        <v>3</v>
      </c>
      <c r="S26" s="125"/>
    </row>
    <row r="27" spans="1:19" s="17" customFormat="1" ht="17.25" customHeight="1">
      <c r="A27" s="131">
        <v>20</v>
      </c>
      <c r="B27" s="130" t="s">
        <v>607</v>
      </c>
      <c r="C27" s="61" t="s">
        <v>80</v>
      </c>
      <c r="D27" s="62" t="s">
        <v>466</v>
      </c>
      <c r="E27" s="63" t="s">
        <v>79</v>
      </c>
      <c r="F27" s="132" t="s">
        <v>684</v>
      </c>
      <c r="G27" s="54">
        <v>5.5</v>
      </c>
      <c r="H27" s="54">
        <v>9</v>
      </c>
      <c r="I27" s="54">
        <v>3</v>
      </c>
      <c r="J27" s="56">
        <f t="shared" si="0"/>
        <v>17.5</v>
      </c>
      <c r="K27" s="73" t="s">
        <v>685</v>
      </c>
      <c r="L27" s="54">
        <v>0</v>
      </c>
      <c r="M27" s="54">
        <v>14</v>
      </c>
      <c r="N27" s="56">
        <f t="shared" si="1"/>
        <v>14</v>
      </c>
      <c r="O27" s="57">
        <f t="shared" si="2"/>
        <v>31.5</v>
      </c>
      <c r="P27" s="124" t="s">
        <v>692</v>
      </c>
      <c r="Q27" s="17">
        <f t="shared" si="3"/>
        <v>35</v>
      </c>
      <c r="R27" s="116">
        <v>3</v>
      </c>
      <c r="S27" s="125"/>
    </row>
    <row r="28" spans="1:19" s="17" customFormat="1" ht="17.25" customHeight="1">
      <c r="A28" s="133">
        <v>21</v>
      </c>
      <c r="B28" s="88" t="s">
        <v>279</v>
      </c>
      <c r="C28" s="89" t="s">
        <v>306</v>
      </c>
      <c r="D28" s="88" t="s">
        <v>282</v>
      </c>
      <c r="E28" s="88" t="s">
        <v>285</v>
      </c>
      <c r="F28" s="132" t="s">
        <v>661</v>
      </c>
      <c r="G28" s="54">
        <v>6.5</v>
      </c>
      <c r="H28" s="54">
        <v>9</v>
      </c>
      <c r="I28" s="54">
        <v>3</v>
      </c>
      <c r="J28" s="56">
        <f t="shared" si="0"/>
        <v>18.5</v>
      </c>
      <c r="K28" s="73" t="s">
        <v>662</v>
      </c>
      <c r="L28" s="54">
        <v>4</v>
      </c>
      <c r="M28" s="54">
        <v>8</v>
      </c>
      <c r="N28" s="56">
        <f t="shared" si="1"/>
        <v>12</v>
      </c>
      <c r="O28" s="57">
        <f t="shared" si="2"/>
        <v>30.5</v>
      </c>
      <c r="P28" s="105" t="s">
        <v>489</v>
      </c>
      <c r="Q28" s="17">
        <f t="shared" si="3"/>
        <v>33.888888888888886</v>
      </c>
      <c r="R28" s="116"/>
      <c r="S28" s="125"/>
    </row>
    <row r="29" spans="1:19" s="17" customFormat="1" ht="17.25" customHeight="1">
      <c r="A29" s="133">
        <v>22</v>
      </c>
      <c r="B29" s="88" t="s">
        <v>188</v>
      </c>
      <c r="C29" s="89" t="s">
        <v>197</v>
      </c>
      <c r="D29" s="88" t="s">
        <v>190</v>
      </c>
      <c r="E29" s="88" t="s">
        <v>192</v>
      </c>
      <c r="F29" s="132" t="s">
        <v>643</v>
      </c>
      <c r="G29" s="54">
        <v>4.5</v>
      </c>
      <c r="H29" s="54">
        <v>5.5</v>
      </c>
      <c r="I29" s="54">
        <v>5</v>
      </c>
      <c r="J29" s="56">
        <f t="shared" si="0"/>
        <v>15</v>
      </c>
      <c r="K29" s="73" t="s">
        <v>644</v>
      </c>
      <c r="L29" s="54">
        <v>1</v>
      </c>
      <c r="M29" s="54">
        <v>14</v>
      </c>
      <c r="N29" s="56">
        <f t="shared" si="1"/>
        <v>15</v>
      </c>
      <c r="O29" s="57">
        <f t="shared" si="2"/>
        <v>30</v>
      </c>
      <c r="P29" s="105" t="s">
        <v>490</v>
      </c>
      <c r="Q29" s="17">
        <f t="shared" si="3"/>
        <v>33.333333333333336</v>
      </c>
      <c r="R29" s="116"/>
      <c r="S29" s="125"/>
    </row>
    <row r="30" spans="1:19" s="17" customFormat="1" ht="17.25" customHeight="1">
      <c r="A30" s="133">
        <v>23</v>
      </c>
      <c r="B30" s="61" t="s">
        <v>608</v>
      </c>
      <c r="C30" s="89" t="s">
        <v>171</v>
      </c>
      <c r="D30" s="61" t="s">
        <v>615</v>
      </c>
      <c r="E30" s="61" t="s">
        <v>616</v>
      </c>
      <c r="F30" s="132" t="s">
        <v>686</v>
      </c>
      <c r="G30" s="54">
        <v>4</v>
      </c>
      <c r="H30" s="54">
        <v>6.5</v>
      </c>
      <c r="I30" s="54">
        <v>1</v>
      </c>
      <c r="J30" s="56">
        <f t="shared" si="0"/>
        <v>11.5</v>
      </c>
      <c r="K30" s="73" t="s">
        <v>687</v>
      </c>
      <c r="L30" s="54">
        <v>5</v>
      </c>
      <c r="M30" s="54">
        <v>13</v>
      </c>
      <c r="N30" s="56">
        <f t="shared" si="1"/>
        <v>18</v>
      </c>
      <c r="O30" s="57">
        <f t="shared" si="2"/>
        <v>29.5</v>
      </c>
      <c r="P30" s="105" t="s">
        <v>491</v>
      </c>
      <c r="Q30" s="17">
        <f t="shared" si="3"/>
        <v>32.777777777777779</v>
      </c>
      <c r="R30" s="116"/>
      <c r="S30" s="125"/>
    </row>
    <row r="31" spans="1:19" s="17" customFormat="1" ht="17.25" customHeight="1">
      <c r="A31" s="133">
        <v>24</v>
      </c>
      <c r="B31" s="89" t="s">
        <v>310</v>
      </c>
      <c r="C31" s="89" t="s">
        <v>318</v>
      </c>
      <c r="D31" s="89" t="s">
        <v>372</v>
      </c>
      <c r="E31" s="88" t="s">
        <v>312</v>
      </c>
      <c r="F31" s="132" t="s">
        <v>665</v>
      </c>
      <c r="G31" s="54">
        <v>5</v>
      </c>
      <c r="H31" s="54">
        <v>6.5</v>
      </c>
      <c r="I31" s="54">
        <v>3</v>
      </c>
      <c r="J31" s="56">
        <f t="shared" si="0"/>
        <v>14.5</v>
      </c>
      <c r="K31" s="73" t="s">
        <v>666</v>
      </c>
      <c r="L31" s="54">
        <v>1</v>
      </c>
      <c r="M31" s="54">
        <v>13</v>
      </c>
      <c r="N31" s="56">
        <f t="shared" si="1"/>
        <v>14</v>
      </c>
      <c r="O31" s="57">
        <f t="shared" si="2"/>
        <v>28.5</v>
      </c>
      <c r="P31" s="105" t="s">
        <v>492</v>
      </c>
      <c r="Q31" s="17">
        <f t="shared" si="3"/>
        <v>31.666666666666668</v>
      </c>
      <c r="R31" s="116"/>
      <c r="S31" s="125"/>
    </row>
    <row r="32" spans="1:19" s="17" customFormat="1" ht="17.25" customHeight="1">
      <c r="A32" s="133">
        <v>25</v>
      </c>
      <c r="B32" s="89" t="s">
        <v>51</v>
      </c>
      <c r="C32" s="89" t="s">
        <v>59</v>
      </c>
      <c r="D32" s="88" t="s">
        <v>52</v>
      </c>
      <c r="E32" s="88" t="s">
        <v>53</v>
      </c>
      <c r="F32" s="132" t="s">
        <v>621</v>
      </c>
      <c r="G32" s="54">
        <v>5.5</v>
      </c>
      <c r="H32" s="54">
        <v>5</v>
      </c>
      <c r="I32" s="54">
        <v>3</v>
      </c>
      <c r="J32" s="56">
        <f t="shared" si="0"/>
        <v>13.5</v>
      </c>
      <c r="K32" s="73" t="s">
        <v>622</v>
      </c>
      <c r="L32" s="54">
        <v>7</v>
      </c>
      <c r="M32" s="54">
        <v>7</v>
      </c>
      <c r="N32" s="56">
        <f t="shared" si="1"/>
        <v>14</v>
      </c>
      <c r="O32" s="57">
        <f t="shared" si="2"/>
        <v>27.5</v>
      </c>
      <c r="P32" s="105" t="s">
        <v>693</v>
      </c>
      <c r="Q32" s="17">
        <f t="shared" si="3"/>
        <v>30.555555555555557</v>
      </c>
      <c r="R32" s="116"/>
      <c r="S32" s="125"/>
    </row>
    <row r="33" spans="1:19" s="17" customFormat="1" ht="17.25" customHeight="1">
      <c r="A33" s="133">
        <v>26</v>
      </c>
      <c r="B33" s="88" t="s">
        <v>187</v>
      </c>
      <c r="C33" s="89" t="s">
        <v>197</v>
      </c>
      <c r="D33" s="88" t="s">
        <v>189</v>
      </c>
      <c r="E33" s="88" t="s">
        <v>191</v>
      </c>
      <c r="F33" s="132" t="s">
        <v>641</v>
      </c>
      <c r="G33" s="54">
        <v>5.5</v>
      </c>
      <c r="H33" s="54">
        <v>8</v>
      </c>
      <c r="I33" s="54">
        <v>1</v>
      </c>
      <c r="J33" s="56">
        <f t="shared" si="0"/>
        <v>14.5</v>
      </c>
      <c r="K33" s="73" t="s">
        <v>642</v>
      </c>
      <c r="L33" s="54">
        <v>5</v>
      </c>
      <c r="M33" s="54">
        <v>8</v>
      </c>
      <c r="N33" s="56">
        <f t="shared" si="1"/>
        <v>13</v>
      </c>
      <c r="O33" s="57">
        <f t="shared" si="2"/>
        <v>27.5</v>
      </c>
      <c r="P33" s="105" t="s">
        <v>693</v>
      </c>
      <c r="Q33" s="17">
        <f t="shared" si="3"/>
        <v>30.555555555555557</v>
      </c>
      <c r="R33" s="116"/>
      <c r="S33" s="125"/>
    </row>
    <row r="34" spans="1:19" s="17" customFormat="1" ht="17.25" customHeight="1">
      <c r="A34" s="133">
        <v>27</v>
      </c>
      <c r="B34" s="89" t="s">
        <v>322</v>
      </c>
      <c r="C34" s="89" t="s">
        <v>327</v>
      </c>
      <c r="D34" s="88" t="s">
        <v>323</v>
      </c>
      <c r="E34" s="89" t="s">
        <v>324</v>
      </c>
      <c r="F34" s="132" t="s">
        <v>667</v>
      </c>
      <c r="G34" s="54">
        <v>3</v>
      </c>
      <c r="H34" s="54">
        <v>4.5</v>
      </c>
      <c r="I34" s="54">
        <v>2</v>
      </c>
      <c r="J34" s="56">
        <f t="shared" si="0"/>
        <v>9.5</v>
      </c>
      <c r="K34" s="73" t="s">
        <v>668</v>
      </c>
      <c r="L34" s="54">
        <v>7</v>
      </c>
      <c r="M34" s="54">
        <v>11</v>
      </c>
      <c r="N34" s="56">
        <f t="shared" si="1"/>
        <v>18</v>
      </c>
      <c r="O34" s="57">
        <f t="shared" si="2"/>
        <v>27.5</v>
      </c>
      <c r="P34" s="105" t="s">
        <v>693</v>
      </c>
      <c r="Q34" s="17">
        <f t="shared" si="3"/>
        <v>30.555555555555557</v>
      </c>
      <c r="R34" s="116"/>
      <c r="S34" s="125"/>
    </row>
    <row r="35" spans="1:19" s="17" customFormat="1" ht="17.25" customHeight="1">
      <c r="A35" s="133">
        <v>28</v>
      </c>
      <c r="B35" s="88" t="s">
        <v>349</v>
      </c>
      <c r="C35" s="89" t="s">
        <v>306</v>
      </c>
      <c r="D35" s="88" t="s">
        <v>347</v>
      </c>
      <c r="E35" s="88" t="s">
        <v>351</v>
      </c>
      <c r="F35" s="132" t="s">
        <v>673</v>
      </c>
      <c r="G35" s="54">
        <v>5.5</v>
      </c>
      <c r="H35" s="54">
        <v>6</v>
      </c>
      <c r="I35" s="54">
        <v>0</v>
      </c>
      <c r="J35" s="56">
        <f t="shared" si="0"/>
        <v>11.5</v>
      </c>
      <c r="K35" s="73" t="s">
        <v>674</v>
      </c>
      <c r="L35" s="54">
        <v>4</v>
      </c>
      <c r="M35" s="54">
        <v>11</v>
      </c>
      <c r="N35" s="56">
        <f t="shared" si="1"/>
        <v>15</v>
      </c>
      <c r="O35" s="57">
        <f t="shared" si="2"/>
        <v>26.5</v>
      </c>
      <c r="P35" s="105" t="s">
        <v>497</v>
      </c>
      <c r="Q35" s="17">
        <f t="shared" si="3"/>
        <v>29.444444444444443</v>
      </c>
      <c r="R35" s="116"/>
      <c r="S35" s="125"/>
    </row>
    <row r="36" spans="1:19" s="17" customFormat="1" ht="17.25" customHeight="1">
      <c r="A36" s="133">
        <v>29</v>
      </c>
      <c r="B36" s="88" t="s">
        <v>350</v>
      </c>
      <c r="C36" s="89" t="s">
        <v>306</v>
      </c>
      <c r="D36" s="88" t="s">
        <v>347</v>
      </c>
      <c r="E36" s="88" t="s">
        <v>351</v>
      </c>
      <c r="F36" s="132" t="s">
        <v>675</v>
      </c>
      <c r="G36" s="54">
        <v>6</v>
      </c>
      <c r="H36" s="54">
        <v>8</v>
      </c>
      <c r="I36" s="54">
        <v>1</v>
      </c>
      <c r="J36" s="56">
        <f t="shared" si="0"/>
        <v>15</v>
      </c>
      <c r="K36" s="73" t="s">
        <v>676</v>
      </c>
      <c r="L36" s="54">
        <v>1</v>
      </c>
      <c r="M36" s="54">
        <v>10</v>
      </c>
      <c r="N36" s="56">
        <f t="shared" si="1"/>
        <v>11</v>
      </c>
      <c r="O36" s="57">
        <f t="shared" si="2"/>
        <v>26</v>
      </c>
      <c r="P36" s="105" t="s">
        <v>603</v>
      </c>
      <c r="Q36" s="17">
        <f t="shared" si="3"/>
        <v>28.888888888888889</v>
      </c>
      <c r="R36" s="116"/>
      <c r="S36" s="125"/>
    </row>
    <row r="37" spans="1:19" s="17" customFormat="1" ht="17.25" customHeight="1">
      <c r="A37" s="133">
        <v>30</v>
      </c>
      <c r="B37" s="89" t="s">
        <v>60</v>
      </c>
      <c r="C37" s="89" t="s">
        <v>63</v>
      </c>
      <c r="D37" s="89" t="s">
        <v>61</v>
      </c>
      <c r="E37" s="89" t="s">
        <v>62</v>
      </c>
      <c r="F37" s="132" t="s">
        <v>623</v>
      </c>
      <c r="G37" s="54">
        <v>5</v>
      </c>
      <c r="H37" s="54">
        <v>7</v>
      </c>
      <c r="I37" s="54">
        <v>4</v>
      </c>
      <c r="J37" s="56">
        <f t="shared" si="0"/>
        <v>16</v>
      </c>
      <c r="K37" s="73" t="s">
        <v>624</v>
      </c>
      <c r="L37" s="54">
        <v>0</v>
      </c>
      <c r="M37" s="54">
        <v>9</v>
      </c>
      <c r="N37" s="56">
        <f t="shared" si="1"/>
        <v>9</v>
      </c>
      <c r="O37" s="57">
        <f t="shared" si="2"/>
        <v>25</v>
      </c>
      <c r="P37" s="105" t="s">
        <v>498</v>
      </c>
      <c r="Q37" s="17">
        <f t="shared" si="3"/>
        <v>27.777777777777779</v>
      </c>
      <c r="R37" s="116"/>
      <c r="S37" s="125"/>
    </row>
    <row r="38" spans="1:19" s="17" customFormat="1" ht="17.25" customHeight="1">
      <c r="A38" s="133">
        <v>31</v>
      </c>
      <c r="B38" s="88" t="s">
        <v>143</v>
      </c>
      <c r="C38" s="89" t="s">
        <v>149</v>
      </c>
      <c r="D38" s="88" t="s">
        <v>144</v>
      </c>
      <c r="E38" s="89" t="s">
        <v>145</v>
      </c>
      <c r="F38" s="132" t="s">
        <v>635</v>
      </c>
      <c r="G38" s="54">
        <v>5</v>
      </c>
      <c r="H38" s="54">
        <v>8.5</v>
      </c>
      <c r="I38" s="54">
        <v>2</v>
      </c>
      <c r="J38" s="56">
        <f t="shared" si="0"/>
        <v>15.5</v>
      </c>
      <c r="K38" s="73" t="s">
        <v>636</v>
      </c>
      <c r="L38" s="54">
        <v>1</v>
      </c>
      <c r="M38" s="54">
        <v>8</v>
      </c>
      <c r="N38" s="56">
        <f t="shared" si="1"/>
        <v>9</v>
      </c>
      <c r="O38" s="57">
        <f t="shared" si="2"/>
        <v>24.5</v>
      </c>
      <c r="P38" s="105" t="s">
        <v>499</v>
      </c>
      <c r="Q38" s="17">
        <f t="shared" si="3"/>
        <v>27.222222222222221</v>
      </c>
      <c r="R38" s="116"/>
      <c r="S38" s="125"/>
    </row>
    <row r="39" spans="1:19" s="17" customFormat="1" ht="17.25" customHeight="1">
      <c r="A39" s="133">
        <v>32</v>
      </c>
      <c r="B39" s="61" t="s">
        <v>610</v>
      </c>
      <c r="C39" s="61" t="s">
        <v>80</v>
      </c>
      <c r="D39" s="61" t="s">
        <v>611</v>
      </c>
      <c r="E39" s="61" t="s">
        <v>612</v>
      </c>
      <c r="F39" s="132" t="s">
        <v>683</v>
      </c>
      <c r="G39" s="54">
        <v>3.5</v>
      </c>
      <c r="H39" s="54">
        <v>5</v>
      </c>
      <c r="I39" s="54">
        <v>1</v>
      </c>
      <c r="J39" s="56">
        <f t="shared" si="0"/>
        <v>9.5</v>
      </c>
      <c r="K39" s="73" t="s">
        <v>650</v>
      </c>
      <c r="L39" s="54">
        <v>3</v>
      </c>
      <c r="M39" s="54">
        <v>11</v>
      </c>
      <c r="N39" s="56">
        <f t="shared" si="1"/>
        <v>14</v>
      </c>
      <c r="O39" s="57">
        <f t="shared" si="2"/>
        <v>23.5</v>
      </c>
      <c r="P39" s="105" t="s">
        <v>500</v>
      </c>
      <c r="Q39" s="17">
        <f t="shared" si="3"/>
        <v>26.111111111111111</v>
      </c>
      <c r="R39" s="116"/>
      <c r="S39" s="125"/>
    </row>
    <row r="40" spans="1:19" s="17" customFormat="1" ht="17.25" customHeight="1">
      <c r="A40" s="133">
        <v>33</v>
      </c>
      <c r="B40" s="89" t="s">
        <v>85</v>
      </c>
      <c r="C40" s="89" t="s">
        <v>90</v>
      </c>
      <c r="D40" s="89" t="s">
        <v>86</v>
      </c>
      <c r="E40" s="89" t="s">
        <v>380</v>
      </c>
      <c r="F40" s="132" t="s">
        <v>627</v>
      </c>
      <c r="G40" s="54">
        <v>4.5</v>
      </c>
      <c r="H40" s="54">
        <v>5</v>
      </c>
      <c r="I40" s="54">
        <v>4</v>
      </c>
      <c r="J40" s="56">
        <f t="shared" si="0"/>
        <v>13.5</v>
      </c>
      <c r="K40" s="73" t="s">
        <v>628</v>
      </c>
      <c r="L40" s="54">
        <v>4</v>
      </c>
      <c r="M40" s="54">
        <v>5</v>
      </c>
      <c r="N40" s="56">
        <f t="shared" si="1"/>
        <v>9</v>
      </c>
      <c r="O40" s="57">
        <f t="shared" si="2"/>
        <v>22.5</v>
      </c>
      <c r="P40" s="105" t="s">
        <v>694</v>
      </c>
      <c r="Q40" s="17">
        <f t="shared" si="3"/>
        <v>25</v>
      </c>
      <c r="R40" s="116"/>
      <c r="S40" s="125"/>
    </row>
    <row r="41" spans="1:19" s="27" customFormat="1" ht="20.25" customHeight="1">
      <c r="A41" s="133">
        <v>34</v>
      </c>
      <c r="B41" s="89" t="s">
        <v>250</v>
      </c>
      <c r="C41" s="89" t="s">
        <v>255</v>
      </c>
      <c r="D41" s="89" t="s">
        <v>248</v>
      </c>
      <c r="E41" s="89" t="s">
        <v>251</v>
      </c>
      <c r="F41" s="132" t="s">
        <v>655</v>
      </c>
      <c r="G41" s="54">
        <v>5</v>
      </c>
      <c r="H41" s="54">
        <v>7.5</v>
      </c>
      <c r="I41" s="54">
        <v>2</v>
      </c>
      <c r="J41" s="56">
        <f t="shared" si="0"/>
        <v>14.5</v>
      </c>
      <c r="K41" s="73" t="s">
        <v>656</v>
      </c>
      <c r="L41" s="54">
        <v>4</v>
      </c>
      <c r="M41" s="54">
        <v>4</v>
      </c>
      <c r="N41" s="56">
        <f t="shared" si="1"/>
        <v>8</v>
      </c>
      <c r="O41" s="57">
        <f t="shared" si="2"/>
        <v>22.5</v>
      </c>
      <c r="P41" s="105" t="s">
        <v>694</v>
      </c>
      <c r="Q41" s="17">
        <f t="shared" si="3"/>
        <v>25</v>
      </c>
      <c r="R41" s="134"/>
    </row>
    <row r="42" spans="1:19" s="17" customFormat="1" ht="17.25" customHeight="1">
      <c r="A42" s="133">
        <v>35</v>
      </c>
      <c r="B42" s="88" t="s">
        <v>94</v>
      </c>
      <c r="C42" s="89" t="s">
        <v>103</v>
      </c>
      <c r="D42" s="88" t="s">
        <v>95</v>
      </c>
      <c r="E42" s="88" t="s">
        <v>96</v>
      </c>
      <c r="F42" s="132" t="s">
        <v>629</v>
      </c>
      <c r="G42" s="54">
        <v>4</v>
      </c>
      <c r="H42" s="54">
        <v>6.5</v>
      </c>
      <c r="I42" s="54">
        <v>3</v>
      </c>
      <c r="J42" s="56">
        <f t="shared" si="0"/>
        <v>13.5</v>
      </c>
      <c r="K42" s="73" t="s">
        <v>630</v>
      </c>
      <c r="L42" s="54">
        <v>4</v>
      </c>
      <c r="M42" s="54">
        <v>4</v>
      </c>
      <c r="N42" s="56">
        <f t="shared" si="1"/>
        <v>8</v>
      </c>
      <c r="O42" s="57">
        <f t="shared" si="2"/>
        <v>21.5</v>
      </c>
      <c r="P42" s="105" t="s">
        <v>503</v>
      </c>
      <c r="Q42" s="17">
        <f t="shared" si="3"/>
        <v>23.888888888888889</v>
      </c>
      <c r="R42" s="116"/>
      <c r="S42" s="125"/>
    </row>
    <row r="43" spans="1:19" s="17" customFormat="1" ht="17.25" customHeight="1">
      <c r="A43" s="133">
        <v>36</v>
      </c>
      <c r="B43" s="88" t="s">
        <v>201</v>
      </c>
      <c r="C43" s="89" t="s">
        <v>208</v>
      </c>
      <c r="D43" s="88" t="s">
        <v>202</v>
      </c>
      <c r="E43" s="89" t="s">
        <v>203</v>
      </c>
      <c r="F43" s="132" t="s">
        <v>645</v>
      </c>
      <c r="G43" s="54">
        <v>3.5</v>
      </c>
      <c r="H43" s="54">
        <v>3.5</v>
      </c>
      <c r="I43" s="54">
        <v>3</v>
      </c>
      <c r="J43" s="56">
        <f t="shared" si="0"/>
        <v>10</v>
      </c>
      <c r="K43" s="73" t="s">
        <v>646</v>
      </c>
      <c r="L43" s="54">
        <v>1</v>
      </c>
      <c r="M43" s="54">
        <v>8</v>
      </c>
      <c r="N43" s="56">
        <f t="shared" si="1"/>
        <v>9</v>
      </c>
      <c r="O43" s="57">
        <f t="shared" si="2"/>
        <v>19</v>
      </c>
      <c r="P43" s="105" t="s">
        <v>504</v>
      </c>
      <c r="Q43" s="17">
        <f t="shared" si="3"/>
        <v>21.111111111111111</v>
      </c>
      <c r="R43" s="116"/>
      <c r="S43" s="125"/>
    </row>
    <row r="44" spans="1:19" s="17" customFormat="1" ht="17.25" customHeight="1">
      <c r="A44" s="133">
        <v>37</v>
      </c>
      <c r="B44" s="88" t="s">
        <v>212</v>
      </c>
      <c r="C44" s="89" t="s">
        <v>220</v>
      </c>
      <c r="D44" s="89" t="s">
        <v>210</v>
      </c>
      <c r="E44" s="89" t="s">
        <v>213</v>
      </c>
      <c r="F44" s="132" t="s">
        <v>647</v>
      </c>
      <c r="G44" s="54">
        <v>3.5</v>
      </c>
      <c r="H44" s="54">
        <v>5</v>
      </c>
      <c r="I44" s="54">
        <v>3</v>
      </c>
      <c r="J44" s="56">
        <f t="shared" si="0"/>
        <v>11.5</v>
      </c>
      <c r="K44" s="73" t="s">
        <v>648</v>
      </c>
      <c r="L44" s="54">
        <v>0</v>
      </c>
      <c r="M44" s="54">
        <v>6</v>
      </c>
      <c r="N44" s="56">
        <f t="shared" si="1"/>
        <v>6</v>
      </c>
      <c r="O44" s="57">
        <f t="shared" si="2"/>
        <v>17.5</v>
      </c>
      <c r="P44" s="105" t="s">
        <v>505</v>
      </c>
      <c r="Q44" s="17">
        <f t="shared" si="3"/>
        <v>19.444444444444443</v>
      </c>
      <c r="R44" s="116"/>
      <c r="S44" s="125"/>
    </row>
    <row r="45" spans="1:19" s="17" customFormat="1" ht="17.25" customHeight="1">
      <c r="A45" s="80"/>
      <c r="B45" s="26"/>
      <c r="C45" s="31"/>
      <c r="D45" s="81" t="s">
        <v>23</v>
      </c>
      <c r="E45" s="31"/>
      <c r="F45" s="31"/>
      <c r="G45" s="76">
        <v>10</v>
      </c>
      <c r="H45" s="76">
        <v>20</v>
      </c>
      <c r="I45" s="76">
        <v>10</v>
      </c>
      <c r="J45" s="79">
        <f t="shared" si="0"/>
        <v>40</v>
      </c>
      <c r="K45" s="77"/>
      <c r="L45" s="78">
        <v>30</v>
      </c>
      <c r="M45" s="78">
        <v>20</v>
      </c>
      <c r="N45" s="79">
        <f t="shared" si="1"/>
        <v>50</v>
      </c>
      <c r="O45" s="79">
        <v>90</v>
      </c>
      <c r="P45" s="106"/>
      <c r="Q45" s="17">
        <f t="shared" si="3"/>
        <v>100</v>
      </c>
      <c r="R45" s="116"/>
      <c r="S45" s="125"/>
    </row>
    <row r="46" spans="1:19" ht="17.25" customHeight="1">
      <c r="A46" s="33"/>
      <c r="B46" s="29"/>
      <c r="C46" s="30"/>
      <c r="D46" s="30"/>
      <c r="E46" s="30"/>
      <c r="F46" s="30"/>
      <c r="G46" s="30"/>
      <c r="H46" s="30"/>
      <c r="I46" s="30"/>
      <c r="J46" s="34"/>
      <c r="K46" s="34"/>
      <c r="L46" s="30"/>
      <c r="M46" s="30"/>
      <c r="N46" s="30"/>
      <c r="O46" s="30"/>
      <c r="P46" s="129"/>
    </row>
    <row r="47" spans="1:19" ht="17.25" customHeight="1">
      <c r="A47" s="33"/>
      <c r="B47" s="29"/>
      <c r="C47" s="30"/>
      <c r="D47" s="30"/>
      <c r="E47" s="30"/>
      <c r="F47" s="30"/>
      <c r="G47" s="30"/>
      <c r="H47" s="30"/>
      <c r="I47" s="30"/>
      <c r="J47" s="34"/>
      <c r="K47" s="34"/>
      <c r="L47" s="30"/>
      <c r="M47" s="30"/>
      <c r="N47" s="30"/>
      <c r="O47" s="30"/>
      <c r="P47" s="129"/>
    </row>
  </sheetData>
  <autoFilter ref="A8:P8">
    <sortState ref="A11:O53">
      <sortCondition descending="1" ref="O8"/>
    </sortState>
  </autoFilter>
  <sortState ref="B7:Q44">
    <sortCondition descending="1" ref="O7:O44"/>
  </sortState>
  <mergeCells count="4">
    <mergeCell ref="L6:N6"/>
    <mergeCell ref="A6:A7"/>
    <mergeCell ref="B6:C6"/>
    <mergeCell ref="G6:J6"/>
  </mergeCells>
  <phoneticPr fontId="0" type="noConversion"/>
  <printOptions horizontalCentered="1" verticalCentered="1"/>
  <pageMargins left="0.24" right="0.15" top="0.19" bottom="0.19" header="0" footer="0.18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0" zoomScaleNormal="75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8" sqref="B18:D27"/>
    </sheetView>
  </sheetViews>
  <sheetFormatPr defaultRowHeight="17.25" customHeight="1"/>
  <cols>
    <col min="1" max="1" width="5.42578125" style="11" customWidth="1"/>
    <col min="2" max="2" width="44.140625" style="28" customWidth="1"/>
    <col min="3" max="3" width="42" style="10" customWidth="1"/>
    <col min="4" max="4" width="51.42578125" style="60" customWidth="1"/>
    <col min="5" max="5" width="28.140625" style="10" customWidth="1"/>
    <col min="6" max="6" width="14.42578125" style="10" customWidth="1"/>
    <col min="7" max="9" width="11.5703125" style="10" customWidth="1"/>
    <col min="10" max="11" width="11.5703125" style="11" customWidth="1"/>
    <col min="12" max="15" width="11.5703125" style="12" customWidth="1"/>
    <col min="16" max="16" width="11.5703125" style="122" customWidth="1"/>
    <col min="17" max="17" width="9.140625" style="12"/>
    <col min="18" max="18" width="9.140625" style="5"/>
    <col min="19" max="16384" width="9.140625" style="12"/>
  </cols>
  <sheetData>
    <row r="1" spans="1:18" ht="17.25" customHeight="1">
      <c r="A1" s="4"/>
      <c r="B1" s="5"/>
      <c r="C1" s="1"/>
      <c r="D1" s="59"/>
      <c r="E1" s="45"/>
      <c r="F1" s="45"/>
      <c r="G1" s="45"/>
      <c r="H1" s="7" t="s">
        <v>0</v>
      </c>
      <c r="J1" s="9"/>
      <c r="K1" s="9"/>
      <c r="L1" s="11"/>
      <c r="M1" s="4"/>
      <c r="N1" s="5"/>
      <c r="O1" s="6"/>
      <c r="P1" s="119"/>
    </row>
    <row r="2" spans="1:18" ht="17.25" customHeight="1">
      <c r="A2" s="4"/>
      <c r="B2" s="8"/>
      <c r="C2" s="1"/>
      <c r="D2" s="59"/>
      <c r="E2" s="45"/>
      <c r="F2" s="45"/>
      <c r="G2" s="45"/>
      <c r="H2" s="7" t="s">
        <v>29</v>
      </c>
      <c r="J2" s="1"/>
      <c r="K2" s="1"/>
      <c r="L2" s="1"/>
      <c r="M2" s="4"/>
      <c r="N2" s="1"/>
      <c r="O2" s="6"/>
      <c r="P2" s="119"/>
    </row>
    <row r="3" spans="1:18" ht="17.25" customHeight="1">
      <c r="A3" s="4"/>
      <c r="B3" s="8"/>
      <c r="C3" s="8"/>
      <c r="D3" s="59"/>
      <c r="E3" s="45"/>
      <c r="F3" s="45"/>
      <c r="G3" s="45"/>
      <c r="H3" s="13" t="s">
        <v>19</v>
      </c>
      <c r="J3" s="1"/>
      <c r="K3" s="1"/>
      <c r="L3" s="1"/>
      <c r="M3" s="4"/>
      <c r="N3" s="1"/>
      <c r="O3" s="6"/>
      <c r="P3" s="119"/>
    </row>
    <row r="4" spans="1:18" ht="17.25" customHeight="1">
      <c r="A4" s="4"/>
      <c r="B4" s="8"/>
      <c r="C4" s="8"/>
      <c r="D4" s="59"/>
      <c r="E4" s="45"/>
      <c r="F4" s="45"/>
      <c r="G4" s="45"/>
      <c r="H4" s="14" t="s">
        <v>14</v>
      </c>
      <c r="J4" s="1"/>
      <c r="K4" s="1"/>
      <c r="L4" s="1"/>
      <c r="M4" s="4"/>
      <c r="N4" s="1"/>
      <c r="O4" s="6"/>
      <c r="P4" s="119"/>
    </row>
    <row r="5" spans="1:18" ht="17.25" customHeight="1">
      <c r="A5" s="4"/>
      <c r="B5" s="5"/>
      <c r="C5" s="1"/>
      <c r="D5" s="59"/>
      <c r="E5" s="45"/>
      <c r="F5" s="45"/>
      <c r="G5" s="45"/>
      <c r="H5" s="7"/>
      <c r="I5" s="9"/>
      <c r="L5" s="11" t="s">
        <v>511</v>
      </c>
      <c r="M5" s="4" t="s">
        <v>512</v>
      </c>
      <c r="N5" s="5"/>
      <c r="O5" s="6"/>
      <c r="P5" s="119"/>
    </row>
    <row r="6" spans="1:18" ht="17.25" customHeight="1">
      <c r="A6" s="139" t="s">
        <v>7</v>
      </c>
      <c r="B6" s="139" t="s">
        <v>8</v>
      </c>
      <c r="C6" s="139"/>
      <c r="D6" s="3"/>
      <c r="E6" s="46"/>
      <c r="F6" s="46"/>
      <c r="G6" s="141" t="s">
        <v>24</v>
      </c>
      <c r="H6" s="141"/>
      <c r="I6" s="141"/>
      <c r="J6" s="141"/>
      <c r="K6" s="93"/>
      <c r="L6" s="139" t="s">
        <v>11</v>
      </c>
      <c r="M6" s="139"/>
      <c r="N6" s="139"/>
      <c r="O6" s="93"/>
      <c r="P6" s="120"/>
      <c r="Q6" s="17" t="s">
        <v>28</v>
      </c>
      <c r="R6" s="145" t="s">
        <v>598</v>
      </c>
    </row>
    <row r="7" spans="1:18" ht="16.899999999999999" customHeight="1">
      <c r="A7" s="139"/>
      <c r="B7" s="65" t="s">
        <v>3</v>
      </c>
      <c r="C7" s="92" t="s">
        <v>16</v>
      </c>
      <c r="D7" s="66" t="s">
        <v>18</v>
      </c>
      <c r="E7" s="67" t="s">
        <v>22</v>
      </c>
      <c r="F7" s="68" t="s">
        <v>25</v>
      </c>
      <c r="G7" s="20" t="s">
        <v>4</v>
      </c>
      <c r="H7" s="20" t="s">
        <v>5</v>
      </c>
      <c r="I7" s="20" t="s">
        <v>6</v>
      </c>
      <c r="J7" s="20" t="s">
        <v>1</v>
      </c>
      <c r="K7" s="68" t="s">
        <v>25</v>
      </c>
      <c r="L7" s="20" t="s">
        <v>9</v>
      </c>
      <c r="M7" s="20" t="s">
        <v>10</v>
      </c>
      <c r="N7" s="20" t="s">
        <v>1</v>
      </c>
      <c r="O7" s="20" t="s">
        <v>2</v>
      </c>
      <c r="P7" s="121" t="s">
        <v>20</v>
      </c>
      <c r="Q7" s="17"/>
      <c r="R7" s="145"/>
    </row>
    <row r="8" spans="1:18" ht="16.899999999999999" customHeight="1">
      <c r="A8" s="126">
        <v>1</v>
      </c>
      <c r="B8" s="109" t="s">
        <v>165</v>
      </c>
      <c r="C8" s="89" t="s">
        <v>171</v>
      </c>
      <c r="D8" s="88" t="s">
        <v>167</v>
      </c>
      <c r="E8" s="88" t="s">
        <v>168</v>
      </c>
      <c r="F8" s="74" t="s">
        <v>517</v>
      </c>
      <c r="G8" s="25">
        <v>7</v>
      </c>
      <c r="H8" s="25">
        <v>18</v>
      </c>
      <c r="I8" s="54">
        <v>9.5</v>
      </c>
      <c r="J8" s="56">
        <f t="shared" ref="J8:J47" si="0">SUM(G8:I8)</f>
        <v>34.5</v>
      </c>
      <c r="K8" s="74" t="s">
        <v>585</v>
      </c>
      <c r="L8" s="54">
        <v>30</v>
      </c>
      <c r="M8" s="54">
        <v>0</v>
      </c>
      <c r="N8" s="56">
        <f t="shared" ref="N8:N47" si="1">SUM(L8:M8)</f>
        <v>30</v>
      </c>
      <c r="O8" s="57">
        <f t="shared" ref="O8:O47" si="2">SUM(N8,J8)</f>
        <v>64.5</v>
      </c>
      <c r="P8" s="124" t="s">
        <v>469</v>
      </c>
      <c r="Q8" s="17">
        <f t="shared" ref="Q8:Q47" si="3">O8*100/125</f>
        <v>51.6</v>
      </c>
      <c r="R8" s="114">
        <v>1</v>
      </c>
    </row>
    <row r="9" spans="1:18" ht="16.5" customHeight="1">
      <c r="A9" s="126">
        <v>2</v>
      </c>
      <c r="B9" s="109" t="s">
        <v>73</v>
      </c>
      <c r="C9" s="89" t="s">
        <v>77</v>
      </c>
      <c r="D9" s="88" t="s">
        <v>74</v>
      </c>
      <c r="E9" s="88" t="s">
        <v>75</v>
      </c>
      <c r="F9" s="74" t="s">
        <v>523</v>
      </c>
      <c r="G9" s="25">
        <v>6.5</v>
      </c>
      <c r="H9" s="25">
        <v>14</v>
      </c>
      <c r="I9" s="54">
        <v>7</v>
      </c>
      <c r="J9" s="56">
        <f t="shared" si="0"/>
        <v>27.5</v>
      </c>
      <c r="K9" s="74" t="s">
        <v>538</v>
      </c>
      <c r="L9" s="54">
        <v>30</v>
      </c>
      <c r="M9" s="54">
        <v>5</v>
      </c>
      <c r="N9" s="56">
        <f t="shared" si="1"/>
        <v>35</v>
      </c>
      <c r="O9" s="57">
        <f t="shared" si="2"/>
        <v>62.5</v>
      </c>
      <c r="P9" s="124" t="s">
        <v>470</v>
      </c>
      <c r="Q9" s="17">
        <f t="shared" si="3"/>
        <v>50</v>
      </c>
      <c r="R9" s="114">
        <v>1</v>
      </c>
    </row>
    <row r="10" spans="1:18" ht="16.5" customHeight="1">
      <c r="A10" s="126">
        <v>3</v>
      </c>
      <c r="B10" s="109" t="s">
        <v>288</v>
      </c>
      <c r="C10" s="89" t="s">
        <v>306</v>
      </c>
      <c r="D10" s="88" t="s">
        <v>274</v>
      </c>
      <c r="E10" s="88" t="s">
        <v>293</v>
      </c>
      <c r="F10" s="74" t="s">
        <v>561</v>
      </c>
      <c r="G10" s="25">
        <v>7</v>
      </c>
      <c r="H10" s="25">
        <v>14.5</v>
      </c>
      <c r="I10" s="54">
        <v>7</v>
      </c>
      <c r="J10" s="56">
        <f t="shared" si="0"/>
        <v>28.5</v>
      </c>
      <c r="K10" s="74" t="s">
        <v>568</v>
      </c>
      <c r="L10" s="54">
        <v>28</v>
      </c>
      <c r="M10" s="54">
        <v>1</v>
      </c>
      <c r="N10" s="56">
        <f t="shared" si="1"/>
        <v>29</v>
      </c>
      <c r="O10" s="57">
        <f t="shared" si="2"/>
        <v>57.5</v>
      </c>
      <c r="P10" s="124" t="s">
        <v>471</v>
      </c>
      <c r="Q10" s="17">
        <f t="shared" si="3"/>
        <v>46</v>
      </c>
      <c r="R10" s="114">
        <v>1</v>
      </c>
    </row>
    <row r="11" spans="1:18" ht="16.5" customHeight="1">
      <c r="A11" s="126">
        <v>4</v>
      </c>
      <c r="B11" s="109" t="s">
        <v>365</v>
      </c>
      <c r="C11" s="89" t="s">
        <v>306</v>
      </c>
      <c r="D11" s="88" t="s">
        <v>361</v>
      </c>
      <c r="E11" s="88" t="s">
        <v>367</v>
      </c>
      <c r="F11" s="74" t="s">
        <v>532</v>
      </c>
      <c r="G11" s="25">
        <v>7.5</v>
      </c>
      <c r="H11" s="25">
        <v>19.5</v>
      </c>
      <c r="I11" s="54">
        <v>9</v>
      </c>
      <c r="J11" s="56">
        <f t="shared" si="0"/>
        <v>36</v>
      </c>
      <c r="K11" s="74" t="s">
        <v>566</v>
      </c>
      <c r="L11" s="54">
        <v>18</v>
      </c>
      <c r="M11" s="54">
        <v>0</v>
      </c>
      <c r="N11" s="56">
        <f t="shared" si="1"/>
        <v>18</v>
      </c>
      <c r="O11" s="57">
        <f t="shared" si="2"/>
        <v>54</v>
      </c>
      <c r="P11" s="124" t="s">
        <v>472</v>
      </c>
      <c r="Q11" s="17">
        <f t="shared" si="3"/>
        <v>43.2</v>
      </c>
      <c r="R11" s="114">
        <v>2</v>
      </c>
    </row>
    <row r="12" spans="1:18" ht="16.5" customHeight="1">
      <c r="A12" s="126">
        <v>5</v>
      </c>
      <c r="B12" s="109" t="s">
        <v>193</v>
      </c>
      <c r="C12" s="89" t="s">
        <v>197</v>
      </c>
      <c r="D12" s="88" t="s">
        <v>194</v>
      </c>
      <c r="E12" s="88" t="s">
        <v>195</v>
      </c>
      <c r="F12" s="74" t="s">
        <v>552</v>
      </c>
      <c r="G12" s="25">
        <v>7</v>
      </c>
      <c r="H12" s="25">
        <v>15</v>
      </c>
      <c r="I12" s="54">
        <v>8.5</v>
      </c>
      <c r="J12" s="56">
        <f t="shared" si="0"/>
        <v>30.5</v>
      </c>
      <c r="K12" s="74" t="s">
        <v>553</v>
      </c>
      <c r="L12" s="54">
        <v>20</v>
      </c>
      <c r="M12" s="54">
        <v>3</v>
      </c>
      <c r="N12" s="56">
        <f t="shared" si="1"/>
        <v>23</v>
      </c>
      <c r="O12" s="57">
        <f t="shared" si="2"/>
        <v>53.5</v>
      </c>
      <c r="P12" s="124" t="s">
        <v>599</v>
      </c>
      <c r="Q12" s="17">
        <f t="shared" si="3"/>
        <v>42.8</v>
      </c>
      <c r="R12" s="114">
        <v>2</v>
      </c>
    </row>
    <row r="13" spans="1:18" ht="16.5" customHeight="1">
      <c r="A13" s="126">
        <v>6</v>
      </c>
      <c r="B13" s="109" t="s">
        <v>287</v>
      </c>
      <c r="C13" s="89" t="s">
        <v>306</v>
      </c>
      <c r="D13" s="88" t="s">
        <v>290</v>
      </c>
      <c r="E13" s="88" t="s">
        <v>292</v>
      </c>
      <c r="F13" s="74" t="s">
        <v>563</v>
      </c>
      <c r="G13" s="25">
        <v>5</v>
      </c>
      <c r="H13" s="25">
        <v>15.5</v>
      </c>
      <c r="I13" s="54">
        <v>7</v>
      </c>
      <c r="J13" s="56">
        <f t="shared" si="0"/>
        <v>27.5</v>
      </c>
      <c r="K13" s="74" t="s">
        <v>577</v>
      </c>
      <c r="L13" s="54">
        <v>23</v>
      </c>
      <c r="M13" s="54">
        <v>3</v>
      </c>
      <c r="N13" s="56">
        <f t="shared" si="1"/>
        <v>26</v>
      </c>
      <c r="O13" s="57">
        <f t="shared" si="2"/>
        <v>53.5</v>
      </c>
      <c r="P13" s="124" t="s">
        <v>599</v>
      </c>
      <c r="Q13" s="17">
        <f t="shared" si="3"/>
        <v>42.8</v>
      </c>
      <c r="R13" s="114">
        <v>2</v>
      </c>
    </row>
    <row r="14" spans="1:18" ht="16.5" customHeight="1">
      <c r="A14" s="126">
        <v>7</v>
      </c>
      <c r="B14" s="109" t="s">
        <v>110</v>
      </c>
      <c r="C14" s="89" t="s">
        <v>116</v>
      </c>
      <c r="D14" s="88" t="s">
        <v>111</v>
      </c>
      <c r="E14" s="88" t="s">
        <v>112</v>
      </c>
      <c r="F14" s="74" t="s">
        <v>515</v>
      </c>
      <c r="G14" s="25">
        <v>7</v>
      </c>
      <c r="H14" s="25">
        <v>12</v>
      </c>
      <c r="I14" s="54">
        <v>4</v>
      </c>
      <c r="J14" s="56">
        <f t="shared" si="0"/>
        <v>23</v>
      </c>
      <c r="K14" s="74" t="s">
        <v>541</v>
      </c>
      <c r="L14" s="54">
        <v>29</v>
      </c>
      <c r="M14" s="54">
        <v>1</v>
      </c>
      <c r="N14" s="56">
        <f t="shared" si="1"/>
        <v>30</v>
      </c>
      <c r="O14" s="57">
        <f t="shared" si="2"/>
        <v>53</v>
      </c>
      <c r="P14" s="124" t="s">
        <v>475</v>
      </c>
      <c r="Q14" s="17">
        <f t="shared" si="3"/>
        <v>42.4</v>
      </c>
      <c r="R14" s="114">
        <v>2</v>
      </c>
    </row>
    <row r="15" spans="1:18" ht="16.5" customHeight="1">
      <c r="A15" s="126">
        <v>8</v>
      </c>
      <c r="B15" s="109" t="s">
        <v>54</v>
      </c>
      <c r="C15" s="89" t="s">
        <v>59</v>
      </c>
      <c r="D15" s="89" t="s">
        <v>56</v>
      </c>
      <c r="E15" s="89" t="s">
        <v>55</v>
      </c>
      <c r="F15" s="74" t="s">
        <v>529</v>
      </c>
      <c r="G15" s="25">
        <v>10.5</v>
      </c>
      <c r="H15" s="25">
        <v>10.5</v>
      </c>
      <c r="I15" s="54">
        <v>6</v>
      </c>
      <c r="J15" s="56">
        <f t="shared" si="0"/>
        <v>27</v>
      </c>
      <c r="K15" s="74" t="s">
        <v>537</v>
      </c>
      <c r="L15" s="54">
        <v>25</v>
      </c>
      <c r="M15" s="54">
        <v>0</v>
      </c>
      <c r="N15" s="56">
        <f t="shared" si="1"/>
        <v>25</v>
      </c>
      <c r="O15" s="57">
        <f t="shared" si="2"/>
        <v>52</v>
      </c>
      <c r="P15" s="124" t="s">
        <v>600</v>
      </c>
      <c r="Q15" s="17">
        <f t="shared" si="3"/>
        <v>41.6</v>
      </c>
      <c r="R15" s="114">
        <v>2</v>
      </c>
    </row>
    <row r="16" spans="1:18" ht="16.5" customHeight="1">
      <c r="A16" s="126">
        <v>9</v>
      </c>
      <c r="B16" s="109" t="s">
        <v>352</v>
      </c>
      <c r="C16" s="89" t="s">
        <v>306</v>
      </c>
      <c r="D16" s="88" t="s">
        <v>347</v>
      </c>
      <c r="E16" s="88" t="s">
        <v>355</v>
      </c>
      <c r="F16" s="74" t="s">
        <v>519</v>
      </c>
      <c r="G16" s="25">
        <v>7.5</v>
      </c>
      <c r="H16" s="25">
        <v>16.5</v>
      </c>
      <c r="I16" s="54">
        <v>8</v>
      </c>
      <c r="J16" s="56">
        <f t="shared" si="0"/>
        <v>32</v>
      </c>
      <c r="K16" s="74" t="s">
        <v>587</v>
      </c>
      <c r="L16" s="54">
        <v>20</v>
      </c>
      <c r="M16" s="54">
        <v>0</v>
      </c>
      <c r="N16" s="56">
        <f t="shared" si="1"/>
        <v>20</v>
      </c>
      <c r="O16" s="57">
        <f t="shared" si="2"/>
        <v>52</v>
      </c>
      <c r="P16" s="124" t="s">
        <v>600</v>
      </c>
      <c r="Q16" s="17">
        <f t="shared" si="3"/>
        <v>41.6</v>
      </c>
      <c r="R16" s="114">
        <v>2</v>
      </c>
    </row>
    <row r="17" spans="1:18" ht="16.5" customHeight="1">
      <c r="A17" s="126">
        <v>10</v>
      </c>
      <c r="B17" s="110" t="s">
        <v>84</v>
      </c>
      <c r="C17" s="89" t="s">
        <v>90</v>
      </c>
      <c r="D17" s="88" t="s">
        <v>82</v>
      </c>
      <c r="E17" s="88" t="s">
        <v>83</v>
      </c>
      <c r="F17" s="74" t="s">
        <v>531</v>
      </c>
      <c r="G17" s="25">
        <v>5.5</v>
      </c>
      <c r="H17" s="25">
        <v>10.5</v>
      </c>
      <c r="I17" s="54">
        <v>6</v>
      </c>
      <c r="J17" s="56">
        <f t="shared" si="0"/>
        <v>22</v>
      </c>
      <c r="K17" s="74" t="s">
        <v>539</v>
      </c>
      <c r="L17" s="54">
        <v>21</v>
      </c>
      <c r="M17" s="54">
        <v>7</v>
      </c>
      <c r="N17" s="56">
        <f t="shared" si="1"/>
        <v>28</v>
      </c>
      <c r="O17" s="57">
        <f t="shared" si="2"/>
        <v>50</v>
      </c>
      <c r="P17" s="124" t="s">
        <v>478</v>
      </c>
      <c r="Q17" s="17">
        <f t="shared" si="3"/>
        <v>40</v>
      </c>
      <c r="R17" s="114">
        <v>2</v>
      </c>
    </row>
    <row r="18" spans="1:18" ht="16.5" customHeight="1">
      <c r="A18" s="126">
        <v>11</v>
      </c>
      <c r="B18" s="109" t="s">
        <v>366</v>
      </c>
      <c r="C18" s="89" t="s">
        <v>306</v>
      </c>
      <c r="D18" s="88" t="s">
        <v>361</v>
      </c>
      <c r="E18" s="88" t="s">
        <v>367</v>
      </c>
      <c r="F18" s="74" t="s">
        <v>518</v>
      </c>
      <c r="G18" s="25">
        <v>8</v>
      </c>
      <c r="H18" s="25">
        <v>16.5</v>
      </c>
      <c r="I18" s="54">
        <v>7.5</v>
      </c>
      <c r="J18" s="56">
        <f t="shared" si="0"/>
        <v>32</v>
      </c>
      <c r="K18" s="74" t="s">
        <v>584</v>
      </c>
      <c r="L18" s="54">
        <v>15</v>
      </c>
      <c r="M18" s="54">
        <v>0</v>
      </c>
      <c r="N18" s="56">
        <f t="shared" si="1"/>
        <v>15</v>
      </c>
      <c r="O18" s="57">
        <f t="shared" si="2"/>
        <v>47</v>
      </c>
      <c r="P18" s="124" t="s">
        <v>479</v>
      </c>
      <c r="Q18" s="17">
        <f t="shared" si="3"/>
        <v>37.6</v>
      </c>
      <c r="R18" s="114">
        <v>3</v>
      </c>
    </row>
    <row r="19" spans="1:18" ht="16.5" customHeight="1">
      <c r="A19" s="126">
        <v>12</v>
      </c>
      <c r="B19" s="110" t="s">
        <v>262</v>
      </c>
      <c r="C19" s="89" t="s">
        <v>265</v>
      </c>
      <c r="D19" s="89" t="s">
        <v>257</v>
      </c>
      <c r="E19" s="89" t="s">
        <v>258</v>
      </c>
      <c r="F19" s="74" t="s">
        <v>573</v>
      </c>
      <c r="G19" s="25">
        <v>4.5</v>
      </c>
      <c r="H19" s="25">
        <v>13.5</v>
      </c>
      <c r="I19" s="54">
        <v>8.5</v>
      </c>
      <c r="J19" s="56">
        <f t="shared" si="0"/>
        <v>26.5</v>
      </c>
      <c r="K19" s="74" t="s">
        <v>574</v>
      </c>
      <c r="L19" s="54">
        <v>20</v>
      </c>
      <c r="M19" s="54">
        <v>0</v>
      </c>
      <c r="N19" s="56">
        <f t="shared" si="1"/>
        <v>20</v>
      </c>
      <c r="O19" s="57">
        <f t="shared" si="2"/>
        <v>46.5</v>
      </c>
      <c r="P19" s="124" t="s">
        <v>480</v>
      </c>
      <c r="Q19" s="17">
        <f t="shared" si="3"/>
        <v>37.200000000000003</v>
      </c>
      <c r="R19" s="114">
        <v>3</v>
      </c>
    </row>
    <row r="20" spans="1:18" ht="16.5" customHeight="1">
      <c r="A20" s="126">
        <v>13</v>
      </c>
      <c r="B20" s="109" t="s">
        <v>156</v>
      </c>
      <c r="C20" s="89" t="s">
        <v>161</v>
      </c>
      <c r="D20" s="89" t="s">
        <v>157</v>
      </c>
      <c r="E20" s="88" t="s">
        <v>158</v>
      </c>
      <c r="F20" s="74" t="s">
        <v>530</v>
      </c>
      <c r="G20" s="25">
        <v>3</v>
      </c>
      <c r="H20" s="25">
        <v>12</v>
      </c>
      <c r="I20" s="54">
        <v>6</v>
      </c>
      <c r="J20" s="56">
        <f t="shared" si="0"/>
        <v>21</v>
      </c>
      <c r="K20" s="74" t="s">
        <v>548</v>
      </c>
      <c r="L20" s="54">
        <v>25</v>
      </c>
      <c r="M20" s="54">
        <v>0</v>
      </c>
      <c r="N20" s="56">
        <f t="shared" si="1"/>
        <v>25</v>
      </c>
      <c r="O20" s="57">
        <f t="shared" si="2"/>
        <v>46</v>
      </c>
      <c r="P20" s="124" t="s">
        <v>481</v>
      </c>
      <c r="Q20" s="17">
        <f t="shared" si="3"/>
        <v>36.799999999999997</v>
      </c>
      <c r="R20" s="114">
        <v>3</v>
      </c>
    </row>
    <row r="21" spans="1:18" ht="16.5" customHeight="1">
      <c r="A21" s="126">
        <v>14</v>
      </c>
      <c r="B21" s="109" t="s">
        <v>43</v>
      </c>
      <c r="C21" s="89" t="s">
        <v>47</v>
      </c>
      <c r="D21" s="88" t="s">
        <v>38</v>
      </c>
      <c r="E21" s="88" t="s">
        <v>44</v>
      </c>
      <c r="F21" s="74" t="s">
        <v>535</v>
      </c>
      <c r="G21" s="25">
        <v>4.5</v>
      </c>
      <c r="H21" s="25">
        <v>11</v>
      </c>
      <c r="I21" s="54">
        <v>7.5</v>
      </c>
      <c r="J21" s="56">
        <f t="shared" si="0"/>
        <v>23</v>
      </c>
      <c r="K21" s="74" t="s">
        <v>536</v>
      </c>
      <c r="L21" s="54">
        <v>22</v>
      </c>
      <c r="M21" s="54">
        <v>0</v>
      </c>
      <c r="N21" s="56">
        <f t="shared" si="1"/>
        <v>22</v>
      </c>
      <c r="O21" s="57">
        <f t="shared" si="2"/>
        <v>45</v>
      </c>
      <c r="P21" s="124" t="s">
        <v>601</v>
      </c>
      <c r="Q21" s="17">
        <f t="shared" si="3"/>
        <v>36</v>
      </c>
      <c r="R21" s="114">
        <v>3</v>
      </c>
    </row>
    <row r="22" spans="1:18" ht="16.5" customHeight="1">
      <c r="A22" s="126">
        <v>15</v>
      </c>
      <c r="B22" s="109" t="s">
        <v>289</v>
      </c>
      <c r="C22" s="89" t="s">
        <v>306</v>
      </c>
      <c r="D22" s="88" t="s">
        <v>291</v>
      </c>
      <c r="E22" s="88" t="s">
        <v>294</v>
      </c>
      <c r="F22" s="74" t="s">
        <v>521</v>
      </c>
      <c r="G22" s="25">
        <v>6.5</v>
      </c>
      <c r="H22" s="25">
        <v>11.5</v>
      </c>
      <c r="I22" s="54">
        <v>8</v>
      </c>
      <c r="J22" s="56">
        <f t="shared" si="0"/>
        <v>26</v>
      </c>
      <c r="K22" s="74" t="s">
        <v>578</v>
      </c>
      <c r="L22" s="54">
        <v>15</v>
      </c>
      <c r="M22" s="54">
        <v>4</v>
      </c>
      <c r="N22" s="56">
        <f t="shared" si="1"/>
        <v>19</v>
      </c>
      <c r="O22" s="57">
        <f t="shared" si="2"/>
        <v>45</v>
      </c>
      <c r="P22" s="124" t="s">
        <v>601</v>
      </c>
      <c r="Q22" s="17">
        <f t="shared" si="3"/>
        <v>36</v>
      </c>
      <c r="R22" s="114">
        <v>3</v>
      </c>
    </row>
    <row r="23" spans="1:18" ht="16.5" customHeight="1">
      <c r="A23" s="126">
        <v>16</v>
      </c>
      <c r="B23" s="109" t="s">
        <v>338</v>
      </c>
      <c r="C23" s="89" t="s">
        <v>345</v>
      </c>
      <c r="D23" s="88" t="s">
        <v>375</v>
      </c>
      <c r="E23" s="88" t="s">
        <v>337</v>
      </c>
      <c r="F23" s="74" t="s">
        <v>527</v>
      </c>
      <c r="G23" s="25">
        <v>5</v>
      </c>
      <c r="H23" s="25">
        <v>9</v>
      </c>
      <c r="I23" s="54">
        <v>7.5</v>
      </c>
      <c r="J23" s="56">
        <f t="shared" si="0"/>
        <v>21.5</v>
      </c>
      <c r="K23" s="74" t="s">
        <v>582</v>
      </c>
      <c r="L23" s="54">
        <v>20</v>
      </c>
      <c r="M23" s="54">
        <v>3</v>
      </c>
      <c r="N23" s="56">
        <f t="shared" si="1"/>
        <v>23</v>
      </c>
      <c r="O23" s="57">
        <f t="shared" si="2"/>
        <v>44.5</v>
      </c>
      <c r="P23" s="124" t="s">
        <v>602</v>
      </c>
      <c r="Q23" s="17">
        <f t="shared" si="3"/>
        <v>35.6</v>
      </c>
      <c r="R23" s="114">
        <v>3</v>
      </c>
    </row>
    <row r="24" spans="1:18" ht="16.5" customHeight="1">
      <c r="A24" s="126">
        <v>17</v>
      </c>
      <c r="B24" s="109" t="s">
        <v>166</v>
      </c>
      <c r="C24" s="89" t="s">
        <v>171</v>
      </c>
      <c r="D24" s="88" t="s">
        <v>163</v>
      </c>
      <c r="E24" s="88" t="s">
        <v>169</v>
      </c>
      <c r="F24" s="74" t="s">
        <v>522</v>
      </c>
      <c r="G24" s="25">
        <v>5</v>
      </c>
      <c r="H24" s="25">
        <v>12</v>
      </c>
      <c r="I24" s="54">
        <v>9.5</v>
      </c>
      <c r="J24" s="56">
        <f t="shared" si="0"/>
        <v>26.5</v>
      </c>
      <c r="K24" s="74" t="s">
        <v>567</v>
      </c>
      <c r="L24" s="54">
        <v>15</v>
      </c>
      <c r="M24" s="54">
        <v>3</v>
      </c>
      <c r="N24" s="56">
        <f t="shared" si="1"/>
        <v>18</v>
      </c>
      <c r="O24" s="57">
        <f t="shared" si="2"/>
        <v>44.5</v>
      </c>
      <c r="P24" s="124" t="s">
        <v>602</v>
      </c>
      <c r="Q24" s="17">
        <f t="shared" si="3"/>
        <v>35.6</v>
      </c>
      <c r="R24" s="114">
        <v>3</v>
      </c>
    </row>
    <row r="25" spans="1:18" ht="16.5" customHeight="1">
      <c r="A25" s="126">
        <v>18</v>
      </c>
      <c r="B25" s="109" t="s">
        <v>97</v>
      </c>
      <c r="C25" s="89" t="s">
        <v>103</v>
      </c>
      <c r="D25" s="89" t="s">
        <v>98</v>
      </c>
      <c r="E25" s="88" t="s">
        <v>99</v>
      </c>
      <c r="F25" s="74" t="s">
        <v>525</v>
      </c>
      <c r="G25" s="25">
        <v>5</v>
      </c>
      <c r="H25" s="25">
        <v>9.5</v>
      </c>
      <c r="I25" s="54">
        <v>6.5</v>
      </c>
      <c r="J25" s="56">
        <f t="shared" si="0"/>
        <v>21</v>
      </c>
      <c r="K25" s="74" t="s">
        <v>540</v>
      </c>
      <c r="L25" s="54">
        <v>23</v>
      </c>
      <c r="M25" s="54">
        <v>0</v>
      </c>
      <c r="N25" s="56">
        <f t="shared" si="1"/>
        <v>23</v>
      </c>
      <c r="O25" s="57">
        <f t="shared" si="2"/>
        <v>44</v>
      </c>
      <c r="P25" s="124" t="s">
        <v>486</v>
      </c>
      <c r="Q25" s="17">
        <f t="shared" si="3"/>
        <v>35.200000000000003</v>
      </c>
      <c r="R25" s="114">
        <v>3</v>
      </c>
    </row>
    <row r="26" spans="1:18" ht="16.5" customHeight="1">
      <c r="A26" s="126">
        <v>19</v>
      </c>
      <c r="B26" s="109" t="s">
        <v>266</v>
      </c>
      <c r="C26" s="89" t="s">
        <v>271</v>
      </c>
      <c r="D26" s="88" t="s">
        <v>268</v>
      </c>
      <c r="E26" s="88" t="s">
        <v>270</v>
      </c>
      <c r="F26" s="74" t="s">
        <v>524</v>
      </c>
      <c r="G26" s="25">
        <v>9</v>
      </c>
      <c r="H26" s="25">
        <v>18</v>
      </c>
      <c r="I26" s="54">
        <v>6</v>
      </c>
      <c r="J26" s="56">
        <f t="shared" si="0"/>
        <v>33</v>
      </c>
      <c r="K26" s="74" t="s">
        <v>569</v>
      </c>
      <c r="L26" s="54">
        <v>10</v>
      </c>
      <c r="M26" s="54">
        <v>0</v>
      </c>
      <c r="N26" s="56">
        <f t="shared" si="1"/>
        <v>10</v>
      </c>
      <c r="O26" s="57">
        <f t="shared" si="2"/>
        <v>43</v>
      </c>
      <c r="P26" s="124" t="s">
        <v>487</v>
      </c>
      <c r="Q26" s="17">
        <f t="shared" si="3"/>
        <v>34.4</v>
      </c>
      <c r="R26" s="114">
        <v>3</v>
      </c>
    </row>
    <row r="27" spans="1:18" ht="16.5" customHeight="1">
      <c r="A27" s="126">
        <v>20</v>
      </c>
      <c r="B27" s="109" t="s">
        <v>313</v>
      </c>
      <c r="C27" s="89" t="s">
        <v>318</v>
      </c>
      <c r="D27" s="88" t="s">
        <v>311</v>
      </c>
      <c r="E27" s="88" t="s">
        <v>315</v>
      </c>
      <c r="F27" s="74" t="s">
        <v>528</v>
      </c>
      <c r="G27" s="25">
        <v>7</v>
      </c>
      <c r="H27" s="25">
        <v>10</v>
      </c>
      <c r="I27" s="54">
        <v>4.5</v>
      </c>
      <c r="J27" s="56">
        <f t="shared" si="0"/>
        <v>21.5</v>
      </c>
      <c r="K27" s="74" t="s">
        <v>579</v>
      </c>
      <c r="L27" s="54">
        <v>21</v>
      </c>
      <c r="M27" s="54">
        <v>0</v>
      </c>
      <c r="N27" s="56">
        <f t="shared" si="1"/>
        <v>21</v>
      </c>
      <c r="O27" s="57">
        <f t="shared" si="2"/>
        <v>42.5</v>
      </c>
      <c r="P27" s="124" t="s">
        <v>488</v>
      </c>
      <c r="Q27" s="17">
        <f t="shared" si="3"/>
        <v>34</v>
      </c>
      <c r="R27" s="114">
        <v>3</v>
      </c>
    </row>
    <row r="28" spans="1:18" ht="16.5" customHeight="1">
      <c r="A28" s="126">
        <v>21</v>
      </c>
      <c r="B28" s="88" t="s">
        <v>123</v>
      </c>
      <c r="C28" s="89" t="s">
        <v>129</v>
      </c>
      <c r="D28" s="88" t="s">
        <v>124</v>
      </c>
      <c r="E28" s="88" t="s">
        <v>125</v>
      </c>
      <c r="F28" s="74" t="s">
        <v>542</v>
      </c>
      <c r="G28" s="25">
        <v>6</v>
      </c>
      <c r="H28" s="25">
        <v>11</v>
      </c>
      <c r="I28" s="54">
        <v>6.5</v>
      </c>
      <c r="J28" s="56">
        <f t="shared" si="0"/>
        <v>23.5</v>
      </c>
      <c r="K28" s="74" t="s">
        <v>543</v>
      </c>
      <c r="L28" s="54">
        <v>18</v>
      </c>
      <c r="M28" s="54">
        <v>0</v>
      </c>
      <c r="N28" s="56">
        <f t="shared" si="1"/>
        <v>18</v>
      </c>
      <c r="O28" s="57">
        <f t="shared" si="2"/>
        <v>41.5</v>
      </c>
      <c r="P28" s="105" t="s">
        <v>489</v>
      </c>
      <c r="Q28" s="17">
        <f t="shared" si="3"/>
        <v>33.200000000000003</v>
      </c>
      <c r="R28" s="123"/>
    </row>
    <row r="29" spans="1:18" ht="16.5" customHeight="1">
      <c r="A29" s="126">
        <v>22</v>
      </c>
      <c r="B29" s="90" t="s">
        <v>178</v>
      </c>
      <c r="C29" s="89" t="s">
        <v>183</v>
      </c>
      <c r="D29" s="91" t="s">
        <v>176</v>
      </c>
      <c r="E29" s="91" t="s">
        <v>179</v>
      </c>
      <c r="F29" s="74" t="s">
        <v>549</v>
      </c>
      <c r="G29" s="25">
        <v>7.5</v>
      </c>
      <c r="H29" s="25">
        <v>17.5</v>
      </c>
      <c r="I29" s="54">
        <v>2.5</v>
      </c>
      <c r="J29" s="56">
        <f t="shared" si="0"/>
        <v>27.5</v>
      </c>
      <c r="K29" s="74" t="s">
        <v>550</v>
      </c>
      <c r="L29" s="54">
        <v>10</v>
      </c>
      <c r="M29" s="54">
        <v>3</v>
      </c>
      <c r="N29" s="56">
        <f t="shared" si="1"/>
        <v>13</v>
      </c>
      <c r="O29" s="57">
        <f t="shared" si="2"/>
        <v>40.5</v>
      </c>
      <c r="P29" s="105" t="s">
        <v>604</v>
      </c>
      <c r="Q29" s="17">
        <f t="shared" si="3"/>
        <v>32.4</v>
      </c>
      <c r="R29" s="123"/>
    </row>
    <row r="30" spans="1:18" ht="16.5" customHeight="1">
      <c r="A30" s="126">
        <v>23</v>
      </c>
      <c r="B30" s="88" t="s">
        <v>227</v>
      </c>
      <c r="C30" s="89" t="s">
        <v>231</v>
      </c>
      <c r="D30" s="88" t="s">
        <v>228</v>
      </c>
      <c r="E30" s="88" t="s">
        <v>229</v>
      </c>
      <c r="F30" s="74" t="s">
        <v>557</v>
      </c>
      <c r="G30" s="25">
        <v>7.5</v>
      </c>
      <c r="H30" s="25">
        <v>13.5</v>
      </c>
      <c r="I30" s="31">
        <v>8.5</v>
      </c>
      <c r="J30" s="56">
        <f t="shared" si="0"/>
        <v>29.5</v>
      </c>
      <c r="K30" s="74" t="s">
        <v>558</v>
      </c>
      <c r="L30" s="54">
        <v>10</v>
      </c>
      <c r="M30" s="54">
        <v>1</v>
      </c>
      <c r="N30" s="56">
        <f t="shared" si="1"/>
        <v>11</v>
      </c>
      <c r="O30" s="57">
        <f t="shared" si="2"/>
        <v>40.5</v>
      </c>
      <c r="P30" s="105" t="s">
        <v>604</v>
      </c>
      <c r="Q30" s="17">
        <f t="shared" si="3"/>
        <v>32.4</v>
      </c>
      <c r="R30" s="123"/>
    </row>
    <row r="31" spans="1:18" ht="16.5" customHeight="1">
      <c r="A31" s="126">
        <v>24</v>
      </c>
      <c r="B31" s="89" t="s">
        <v>325</v>
      </c>
      <c r="C31" s="89" t="s">
        <v>327</v>
      </c>
      <c r="D31" s="89" t="s">
        <v>320</v>
      </c>
      <c r="E31" s="88" t="s">
        <v>326</v>
      </c>
      <c r="F31" s="74" t="s">
        <v>562</v>
      </c>
      <c r="G31" s="25">
        <v>6.5</v>
      </c>
      <c r="H31" s="25">
        <v>12</v>
      </c>
      <c r="I31" s="54">
        <v>7.5</v>
      </c>
      <c r="J31" s="56">
        <f t="shared" si="0"/>
        <v>26</v>
      </c>
      <c r="K31" s="74" t="s">
        <v>581</v>
      </c>
      <c r="L31" s="54">
        <v>8</v>
      </c>
      <c r="M31" s="54">
        <v>6</v>
      </c>
      <c r="N31" s="56">
        <f t="shared" si="1"/>
        <v>14</v>
      </c>
      <c r="O31" s="57">
        <f t="shared" si="2"/>
        <v>40</v>
      </c>
      <c r="P31" s="105" t="s">
        <v>492</v>
      </c>
      <c r="Q31" s="17">
        <f t="shared" si="3"/>
        <v>32</v>
      </c>
      <c r="R31" s="123"/>
    </row>
    <row r="32" spans="1:18" ht="16.5" customHeight="1">
      <c r="A32" s="126">
        <v>25</v>
      </c>
      <c r="B32" s="88" t="s">
        <v>133</v>
      </c>
      <c r="C32" s="89" t="s">
        <v>139</v>
      </c>
      <c r="D32" s="88" t="s">
        <v>135</v>
      </c>
      <c r="E32" s="88" t="s">
        <v>137</v>
      </c>
      <c r="F32" s="74" t="s">
        <v>544</v>
      </c>
      <c r="G32" s="25">
        <v>4.5</v>
      </c>
      <c r="H32" s="25">
        <v>6.5</v>
      </c>
      <c r="I32" s="54">
        <v>5</v>
      </c>
      <c r="J32" s="56">
        <f t="shared" si="0"/>
        <v>16</v>
      </c>
      <c r="K32" s="74" t="s">
        <v>545</v>
      </c>
      <c r="L32" s="54">
        <v>20</v>
      </c>
      <c r="M32" s="54">
        <v>3</v>
      </c>
      <c r="N32" s="56">
        <f t="shared" si="1"/>
        <v>23</v>
      </c>
      <c r="O32" s="57">
        <f t="shared" si="2"/>
        <v>39</v>
      </c>
      <c r="P32" s="105" t="s">
        <v>493</v>
      </c>
      <c r="Q32" s="17">
        <f t="shared" si="3"/>
        <v>31.2</v>
      </c>
      <c r="R32" s="123"/>
    </row>
    <row r="33" spans="1:19" ht="16.5" customHeight="1">
      <c r="A33" s="126">
        <v>26</v>
      </c>
      <c r="B33" s="88" t="s">
        <v>354</v>
      </c>
      <c r="C33" s="89" t="s">
        <v>306</v>
      </c>
      <c r="D33" s="88" t="s">
        <v>347</v>
      </c>
      <c r="E33" s="88" t="s">
        <v>355</v>
      </c>
      <c r="F33" s="74" t="s">
        <v>589</v>
      </c>
      <c r="G33" s="25">
        <v>5</v>
      </c>
      <c r="H33" s="25">
        <v>12</v>
      </c>
      <c r="I33" s="54">
        <v>1.5</v>
      </c>
      <c r="J33" s="56">
        <f t="shared" si="0"/>
        <v>18.5</v>
      </c>
      <c r="K33" s="74" t="s">
        <v>586</v>
      </c>
      <c r="L33" s="54">
        <v>18</v>
      </c>
      <c r="M33" s="54">
        <v>0</v>
      </c>
      <c r="N33" s="56">
        <f t="shared" si="1"/>
        <v>18</v>
      </c>
      <c r="O33" s="57">
        <f t="shared" si="2"/>
        <v>36.5</v>
      </c>
      <c r="P33" s="105" t="s">
        <v>495</v>
      </c>
      <c r="Q33" s="17">
        <f t="shared" si="3"/>
        <v>29.2</v>
      </c>
      <c r="R33" s="123"/>
    </row>
    <row r="34" spans="1:19" ht="16.5" customHeight="1">
      <c r="A34" s="126">
        <v>27</v>
      </c>
      <c r="B34" s="89" t="s">
        <v>252</v>
      </c>
      <c r="C34" s="89" t="s">
        <v>255</v>
      </c>
      <c r="D34" s="89" t="s">
        <v>248</v>
      </c>
      <c r="E34" s="89" t="s">
        <v>253</v>
      </c>
      <c r="F34" s="74" t="s">
        <v>572</v>
      </c>
      <c r="G34" s="25">
        <v>4</v>
      </c>
      <c r="H34" s="25">
        <v>9.5</v>
      </c>
      <c r="I34" s="54">
        <v>3.5</v>
      </c>
      <c r="J34" s="56">
        <f t="shared" si="0"/>
        <v>17</v>
      </c>
      <c r="K34" s="74" t="s">
        <v>571</v>
      </c>
      <c r="L34" s="54">
        <v>15</v>
      </c>
      <c r="M34" s="54">
        <v>2</v>
      </c>
      <c r="N34" s="56">
        <f t="shared" si="1"/>
        <v>17</v>
      </c>
      <c r="O34" s="57">
        <f t="shared" si="2"/>
        <v>34</v>
      </c>
      <c r="P34" s="105" t="s">
        <v>496</v>
      </c>
      <c r="Q34" s="17">
        <f t="shared" si="3"/>
        <v>27.2</v>
      </c>
      <c r="R34" s="123"/>
    </row>
    <row r="35" spans="1:19" ht="16.5" customHeight="1">
      <c r="A35" s="126">
        <v>28</v>
      </c>
      <c r="B35" s="88" t="s">
        <v>204</v>
      </c>
      <c r="C35" s="89" t="s">
        <v>208</v>
      </c>
      <c r="D35" s="89" t="s">
        <v>205</v>
      </c>
      <c r="E35" s="89" t="s">
        <v>206</v>
      </c>
      <c r="F35" s="74" t="s">
        <v>554</v>
      </c>
      <c r="G35" s="25">
        <v>5</v>
      </c>
      <c r="H35" s="25">
        <v>10</v>
      </c>
      <c r="I35" s="54">
        <v>5</v>
      </c>
      <c r="J35" s="56">
        <f t="shared" si="0"/>
        <v>20</v>
      </c>
      <c r="K35" s="74" t="s">
        <v>555</v>
      </c>
      <c r="L35" s="54">
        <v>13</v>
      </c>
      <c r="M35" s="54">
        <v>0</v>
      </c>
      <c r="N35" s="56">
        <f t="shared" si="1"/>
        <v>13</v>
      </c>
      <c r="O35" s="57">
        <f t="shared" si="2"/>
        <v>33</v>
      </c>
      <c r="P35" s="105" t="s">
        <v>497</v>
      </c>
      <c r="Q35" s="17">
        <f t="shared" si="3"/>
        <v>26.4</v>
      </c>
      <c r="R35" s="123"/>
    </row>
    <row r="36" spans="1:19" ht="16.5" customHeight="1">
      <c r="A36" s="126">
        <v>29</v>
      </c>
      <c r="B36" s="88" t="s">
        <v>339</v>
      </c>
      <c r="C36" s="89" t="s">
        <v>345</v>
      </c>
      <c r="D36" s="88" t="s">
        <v>340</v>
      </c>
      <c r="E36" s="88" t="s">
        <v>341</v>
      </c>
      <c r="F36" s="74" t="s">
        <v>583</v>
      </c>
      <c r="G36" s="25">
        <v>3.5</v>
      </c>
      <c r="H36" s="25">
        <v>9.5</v>
      </c>
      <c r="I36" s="54">
        <v>4.5</v>
      </c>
      <c r="J36" s="56">
        <f t="shared" si="0"/>
        <v>17.5</v>
      </c>
      <c r="K36" s="74" t="s">
        <v>570</v>
      </c>
      <c r="L36" s="54">
        <v>15</v>
      </c>
      <c r="M36" s="54">
        <v>0</v>
      </c>
      <c r="N36" s="56">
        <f t="shared" si="1"/>
        <v>15</v>
      </c>
      <c r="O36" s="57">
        <f t="shared" si="2"/>
        <v>32.5</v>
      </c>
      <c r="P36" s="105" t="s">
        <v>603</v>
      </c>
      <c r="Q36" s="17">
        <f t="shared" si="3"/>
        <v>26</v>
      </c>
      <c r="R36" s="123"/>
    </row>
    <row r="37" spans="1:19" ht="16.5" customHeight="1">
      <c r="A37" s="126">
        <v>30</v>
      </c>
      <c r="B37" s="88" t="s">
        <v>214</v>
      </c>
      <c r="C37" s="89" t="s">
        <v>220</v>
      </c>
      <c r="D37" s="89" t="s">
        <v>210</v>
      </c>
      <c r="E37" s="89" t="s">
        <v>213</v>
      </c>
      <c r="F37" s="74" t="s">
        <v>516</v>
      </c>
      <c r="G37" s="25">
        <v>4.5</v>
      </c>
      <c r="H37" s="25">
        <v>8</v>
      </c>
      <c r="I37" s="54">
        <v>0</v>
      </c>
      <c r="J37" s="56">
        <f t="shared" si="0"/>
        <v>12.5</v>
      </c>
      <c r="K37" s="74" t="s">
        <v>556</v>
      </c>
      <c r="L37" s="54">
        <v>15</v>
      </c>
      <c r="M37" s="54">
        <v>4</v>
      </c>
      <c r="N37" s="56">
        <f t="shared" si="1"/>
        <v>19</v>
      </c>
      <c r="O37" s="57">
        <f t="shared" si="2"/>
        <v>31.5</v>
      </c>
      <c r="P37" s="105" t="s">
        <v>605</v>
      </c>
      <c r="Q37" s="17">
        <f t="shared" si="3"/>
        <v>25.2</v>
      </c>
      <c r="R37" s="123"/>
    </row>
    <row r="38" spans="1:19" ht="16.5" customHeight="1">
      <c r="A38" s="126">
        <v>31</v>
      </c>
      <c r="B38" s="88" t="s">
        <v>590</v>
      </c>
      <c r="C38" s="89" t="s">
        <v>80</v>
      </c>
      <c r="D38" s="88" t="s">
        <v>592</v>
      </c>
      <c r="E38" s="88" t="s">
        <v>593</v>
      </c>
      <c r="F38" s="74" t="s">
        <v>564</v>
      </c>
      <c r="G38" s="25">
        <v>3.5</v>
      </c>
      <c r="H38" s="25">
        <v>7.5</v>
      </c>
      <c r="I38" s="54">
        <v>5.5</v>
      </c>
      <c r="J38" s="56">
        <f t="shared" si="0"/>
        <v>16.5</v>
      </c>
      <c r="K38" s="74" t="s">
        <v>596</v>
      </c>
      <c r="L38" s="54">
        <v>15</v>
      </c>
      <c r="M38" s="54">
        <v>0</v>
      </c>
      <c r="N38" s="56">
        <f t="shared" si="1"/>
        <v>15</v>
      </c>
      <c r="O38" s="57">
        <f t="shared" si="2"/>
        <v>31.5</v>
      </c>
      <c r="P38" s="105" t="s">
        <v>605</v>
      </c>
      <c r="Q38" s="17">
        <f t="shared" si="3"/>
        <v>25.2</v>
      </c>
      <c r="R38" s="123"/>
    </row>
    <row r="39" spans="1:19" s="17" customFormat="1" ht="16.5" customHeight="1">
      <c r="A39" s="126">
        <v>32</v>
      </c>
      <c r="B39" s="88" t="s">
        <v>370</v>
      </c>
      <c r="C39" s="89" t="s">
        <v>271</v>
      </c>
      <c r="D39" s="88" t="s">
        <v>267</v>
      </c>
      <c r="E39" s="88" t="s">
        <v>269</v>
      </c>
      <c r="F39" s="74" t="s">
        <v>575</v>
      </c>
      <c r="G39" s="25">
        <v>7</v>
      </c>
      <c r="H39" s="25">
        <v>13</v>
      </c>
      <c r="I39" s="54">
        <v>8</v>
      </c>
      <c r="J39" s="56">
        <f t="shared" si="0"/>
        <v>28</v>
      </c>
      <c r="K39" s="74" t="s">
        <v>576</v>
      </c>
      <c r="L39" s="54">
        <v>0</v>
      </c>
      <c r="M39" s="54">
        <v>3</v>
      </c>
      <c r="N39" s="56">
        <f t="shared" si="1"/>
        <v>3</v>
      </c>
      <c r="O39" s="57">
        <f t="shared" si="2"/>
        <v>31</v>
      </c>
      <c r="P39" s="105" t="s">
        <v>500</v>
      </c>
      <c r="Q39" s="17">
        <f t="shared" si="3"/>
        <v>24.8</v>
      </c>
      <c r="R39" s="123"/>
      <c r="S39" s="125"/>
    </row>
    <row r="40" spans="1:19" s="42" customFormat="1" ht="16.5" customHeight="1">
      <c r="A40" s="126">
        <v>33</v>
      </c>
      <c r="B40" s="88" t="s">
        <v>353</v>
      </c>
      <c r="C40" s="89" t="s">
        <v>306</v>
      </c>
      <c r="D40" s="88" t="s">
        <v>347</v>
      </c>
      <c r="E40" s="88" t="s">
        <v>351</v>
      </c>
      <c r="F40" s="74" t="s">
        <v>588</v>
      </c>
      <c r="G40" s="25">
        <v>4</v>
      </c>
      <c r="H40" s="25">
        <v>14.5</v>
      </c>
      <c r="I40" s="54">
        <v>7</v>
      </c>
      <c r="J40" s="56">
        <f t="shared" si="0"/>
        <v>25.5</v>
      </c>
      <c r="K40" s="74" t="s">
        <v>584</v>
      </c>
      <c r="L40" s="54">
        <v>5</v>
      </c>
      <c r="M40" s="54">
        <v>0</v>
      </c>
      <c r="N40" s="56">
        <f t="shared" si="1"/>
        <v>5</v>
      </c>
      <c r="O40" s="57">
        <f t="shared" si="2"/>
        <v>30.5</v>
      </c>
      <c r="P40" s="105" t="s">
        <v>501</v>
      </c>
      <c r="Q40" s="17">
        <f t="shared" si="3"/>
        <v>24.4</v>
      </c>
      <c r="R40" s="123"/>
    </row>
    <row r="41" spans="1:19" s="42" customFormat="1" ht="16.5" customHeight="1">
      <c r="A41" s="126">
        <v>34</v>
      </c>
      <c r="B41" s="61" t="s">
        <v>591</v>
      </c>
      <c r="C41" s="89" t="s">
        <v>80</v>
      </c>
      <c r="D41" s="61" t="s">
        <v>594</v>
      </c>
      <c r="E41" s="61" t="s">
        <v>595</v>
      </c>
      <c r="F41" s="74" t="s">
        <v>526</v>
      </c>
      <c r="G41" s="25">
        <v>4</v>
      </c>
      <c r="H41" s="25">
        <v>5.5</v>
      </c>
      <c r="I41" s="54">
        <v>6.5</v>
      </c>
      <c r="J41" s="56">
        <f t="shared" si="0"/>
        <v>16</v>
      </c>
      <c r="K41" s="74" t="s">
        <v>597</v>
      </c>
      <c r="L41" s="54">
        <v>10</v>
      </c>
      <c r="M41" s="54">
        <v>3.5</v>
      </c>
      <c r="N41" s="56">
        <f t="shared" si="1"/>
        <v>13.5</v>
      </c>
      <c r="O41" s="57">
        <f t="shared" si="2"/>
        <v>29.5</v>
      </c>
      <c r="P41" s="105" t="s">
        <v>502</v>
      </c>
      <c r="Q41" s="17">
        <f t="shared" si="3"/>
        <v>23.6</v>
      </c>
      <c r="R41" s="123"/>
    </row>
    <row r="42" spans="1:19" s="42" customFormat="1" ht="16.5" customHeight="1">
      <c r="A42" s="126">
        <v>35</v>
      </c>
      <c r="B42" s="88" t="s">
        <v>314</v>
      </c>
      <c r="C42" s="89" t="s">
        <v>318</v>
      </c>
      <c r="D42" s="88" t="s">
        <v>371</v>
      </c>
      <c r="E42" s="88" t="s">
        <v>309</v>
      </c>
      <c r="F42" s="74" t="s">
        <v>580</v>
      </c>
      <c r="G42" s="25">
        <v>6.5</v>
      </c>
      <c r="H42" s="25">
        <v>9.5</v>
      </c>
      <c r="I42" s="54">
        <v>5</v>
      </c>
      <c r="J42" s="56">
        <f t="shared" si="0"/>
        <v>21</v>
      </c>
      <c r="K42" s="74" t="s">
        <v>565</v>
      </c>
      <c r="L42" s="54">
        <v>7</v>
      </c>
      <c r="M42" s="54">
        <v>0</v>
      </c>
      <c r="N42" s="56">
        <f t="shared" si="1"/>
        <v>7</v>
      </c>
      <c r="O42" s="57">
        <f t="shared" si="2"/>
        <v>28</v>
      </c>
      <c r="P42" s="105" t="s">
        <v>503</v>
      </c>
      <c r="Q42" s="17">
        <f t="shared" si="3"/>
        <v>22.4</v>
      </c>
      <c r="R42" s="123"/>
    </row>
    <row r="43" spans="1:19" s="42" customFormat="1" ht="16.5" customHeight="1">
      <c r="A43" s="126">
        <v>36</v>
      </c>
      <c r="B43" s="89" t="s">
        <v>243</v>
      </c>
      <c r="C43" s="89" t="s">
        <v>246</v>
      </c>
      <c r="D43" s="89" t="s">
        <v>238</v>
      </c>
      <c r="E43" s="89" t="s">
        <v>244</v>
      </c>
      <c r="F43" s="74" t="s">
        <v>559</v>
      </c>
      <c r="G43" s="25">
        <v>5</v>
      </c>
      <c r="H43" s="25">
        <v>12.5</v>
      </c>
      <c r="I43" s="54">
        <v>4.5</v>
      </c>
      <c r="J43" s="56">
        <f t="shared" si="0"/>
        <v>22</v>
      </c>
      <c r="K43" s="74" t="s">
        <v>560</v>
      </c>
      <c r="L43" s="54">
        <v>0</v>
      </c>
      <c r="M43" s="54">
        <v>4</v>
      </c>
      <c r="N43" s="56">
        <f t="shared" si="1"/>
        <v>4</v>
      </c>
      <c r="O43" s="57">
        <f t="shared" si="2"/>
        <v>26</v>
      </c>
      <c r="P43" s="105" t="s">
        <v>504</v>
      </c>
      <c r="Q43" s="17">
        <f t="shared" si="3"/>
        <v>20.8</v>
      </c>
      <c r="R43" s="123"/>
    </row>
    <row r="44" spans="1:19" ht="16.5" customHeight="1">
      <c r="A44" s="126">
        <v>37</v>
      </c>
      <c r="B44" s="89" t="s">
        <v>146</v>
      </c>
      <c r="C44" s="89" t="s">
        <v>149</v>
      </c>
      <c r="D44" s="88" t="s">
        <v>144</v>
      </c>
      <c r="E44" s="89" t="s">
        <v>147</v>
      </c>
      <c r="F44" s="74" t="s">
        <v>546</v>
      </c>
      <c r="G44" s="25">
        <v>5</v>
      </c>
      <c r="H44" s="25">
        <v>5.5</v>
      </c>
      <c r="I44" s="54">
        <v>4</v>
      </c>
      <c r="J44" s="56">
        <f t="shared" si="0"/>
        <v>14.5</v>
      </c>
      <c r="K44" s="74" t="s">
        <v>547</v>
      </c>
      <c r="L44" s="54">
        <v>10</v>
      </c>
      <c r="M44" s="54">
        <v>0</v>
      </c>
      <c r="N44" s="56">
        <f t="shared" si="1"/>
        <v>10</v>
      </c>
      <c r="O44" s="57">
        <f t="shared" si="2"/>
        <v>24.5</v>
      </c>
      <c r="P44" s="105" t="s">
        <v>505</v>
      </c>
      <c r="Q44" s="17">
        <f t="shared" si="3"/>
        <v>19.600000000000001</v>
      </c>
      <c r="R44" s="123"/>
    </row>
    <row r="45" spans="1:19" s="42" customFormat="1" ht="16.5" customHeight="1">
      <c r="A45" s="126">
        <v>38</v>
      </c>
      <c r="B45" s="88" t="s">
        <v>41</v>
      </c>
      <c r="C45" s="89" t="s">
        <v>47</v>
      </c>
      <c r="D45" s="88" t="s">
        <v>38</v>
      </c>
      <c r="E45" s="88" t="s">
        <v>44</v>
      </c>
      <c r="F45" s="74" t="s">
        <v>513</v>
      </c>
      <c r="G45" s="25">
        <v>3</v>
      </c>
      <c r="H45" s="25">
        <v>10</v>
      </c>
      <c r="I45" s="54">
        <v>1</v>
      </c>
      <c r="J45" s="56">
        <f t="shared" si="0"/>
        <v>14</v>
      </c>
      <c r="K45" s="74" t="s">
        <v>514</v>
      </c>
      <c r="L45" s="54">
        <v>7</v>
      </c>
      <c r="M45" s="54">
        <v>0</v>
      </c>
      <c r="N45" s="56">
        <f t="shared" si="1"/>
        <v>7</v>
      </c>
      <c r="O45" s="57">
        <f t="shared" si="2"/>
        <v>21</v>
      </c>
      <c r="P45" s="105" t="s">
        <v>606</v>
      </c>
      <c r="Q45" s="17">
        <f t="shared" si="3"/>
        <v>16.8</v>
      </c>
      <c r="R45" s="123"/>
    </row>
    <row r="46" spans="1:19" s="42" customFormat="1" ht="16.5" customHeight="1">
      <c r="A46" s="126">
        <v>39</v>
      </c>
      <c r="B46" s="88" t="s">
        <v>379</v>
      </c>
      <c r="C46" s="89" t="s">
        <v>197</v>
      </c>
      <c r="D46" s="88" t="s">
        <v>185</v>
      </c>
      <c r="E46" s="88" t="s">
        <v>186</v>
      </c>
      <c r="F46" s="74" t="s">
        <v>520</v>
      </c>
      <c r="G46" s="25">
        <v>4.5</v>
      </c>
      <c r="H46" s="25">
        <v>9.5</v>
      </c>
      <c r="I46" s="54">
        <v>3</v>
      </c>
      <c r="J46" s="56">
        <f t="shared" si="0"/>
        <v>17</v>
      </c>
      <c r="K46" s="74" t="s">
        <v>551</v>
      </c>
      <c r="L46" s="54">
        <v>4</v>
      </c>
      <c r="M46" s="54">
        <v>0</v>
      </c>
      <c r="N46" s="56">
        <f t="shared" si="1"/>
        <v>4</v>
      </c>
      <c r="O46" s="57">
        <f t="shared" si="2"/>
        <v>21</v>
      </c>
      <c r="P46" s="105" t="s">
        <v>606</v>
      </c>
      <c r="Q46" s="17">
        <f t="shared" si="3"/>
        <v>16.8</v>
      </c>
      <c r="R46" s="123"/>
    </row>
    <row r="47" spans="1:19" ht="16.5" customHeight="1">
      <c r="A47" s="126">
        <v>40</v>
      </c>
      <c r="B47" s="88" t="s">
        <v>42</v>
      </c>
      <c r="C47" s="89" t="s">
        <v>47</v>
      </c>
      <c r="D47" s="88" t="s">
        <v>32</v>
      </c>
      <c r="E47" s="88" t="s">
        <v>34</v>
      </c>
      <c r="F47" s="74" t="s">
        <v>533</v>
      </c>
      <c r="G47" s="25">
        <v>3.5</v>
      </c>
      <c r="H47" s="25">
        <v>7</v>
      </c>
      <c r="I47" s="54">
        <v>7</v>
      </c>
      <c r="J47" s="56">
        <f t="shared" si="0"/>
        <v>17.5</v>
      </c>
      <c r="K47" s="74" t="s">
        <v>534</v>
      </c>
      <c r="L47" s="54">
        <v>0</v>
      </c>
      <c r="M47" s="54">
        <v>0</v>
      </c>
      <c r="N47" s="56">
        <f t="shared" si="1"/>
        <v>0</v>
      </c>
      <c r="O47" s="57">
        <f t="shared" si="2"/>
        <v>17.5</v>
      </c>
      <c r="P47" s="105" t="s">
        <v>508</v>
      </c>
      <c r="Q47" s="17">
        <f t="shared" si="3"/>
        <v>14</v>
      </c>
      <c r="R47" s="123"/>
    </row>
    <row r="48" spans="1:19" ht="19.5">
      <c r="A48" s="80"/>
      <c r="B48" s="65"/>
      <c r="C48" s="92"/>
      <c r="D48" s="66"/>
      <c r="E48" s="67"/>
      <c r="F48" s="68"/>
      <c r="G48" s="20"/>
      <c r="H48" s="20"/>
      <c r="I48" s="20"/>
      <c r="J48" s="20"/>
      <c r="K48" s="68"/>
      <c r="L48" s="20"/>
      <c r="M48" s="20"/>
      <c r="N48" s="20"/>
      <c r="O48" s="20"/>
      <c r="P48" s="121"/>
      <c r="Q48" s="17"/>
      <c r="R48" s="123"/>
    </row>
    <row r="49" spans="1:18" ht="18.75">
      <c r="A49" s="80"/>
      <c r="B49" s="117"/>
      <c r="C49" s="144" t="s">
        <v>23</v>
      </c>
      <c r="D49" s="144"/>
      <c r="E49" s="31"/>
      <c r="F49" s="31"/>
      <c r="G49" s="76">
        <v>10</v>
      </c>
      <c r="H49" s="76">
        <v>40</v>
      </c>
      <c r="I49" s="76">
        <v>15</v>
      </c>
      <c r="J49" s="79">
        <f t="shared" ref="J49" si="4">SUM(G49:I49)</f>
        <v>65</v>
      </c>
      <c r="K49" s="77"/>
      <c r="L49" s="78">
        <v>30</v>
      </c>
      <c r="M49" s="78">
        <v>30</v>
      </c>
      <c r="N49" s="86">
        <f t="shared" ref="N49" si="5">SUM(L49:M49)</f>
        <v>60</v>
      </c>
      <c r="O49" s="79">
        <v>125</v>
      </c>
      <c r="P49" s="107"/>
      <c r="Q49" s="17">
        <f>O49*100/125</f>
        <v>100</v>
      </c>
      <c r="R49" s="123"/>
    </row>
  </sheetData>
  <autoFilter ref="A8:Q8">
    <sortState ref="A9:Q50">
      <sortCondition descending="1" ref="O8"/>
    </sortState>
  </autoFilter>
  <sortState ref="B7:Q48">
    <sortCondition descending="1" ref="O7:O48"/>
  </sortState>
  <mergeCells count="6">
    <mergeCell ref="C49:D49"/>
    <mergeCell ref="R6:R7"/>
    <mergeCell ref="L6:N6"/>
    <mergeCell ref="A6:A7"/>
    <mergeCell ref="B6:C6"/>
    <mergeCell ref="G6:J6"/>
  </mergeCells>
  <phoneticPr fontId="0" type="noConversion"/>
  <printOptions horizontalCentered="1" verticalCentered="1"/>
  <pageMargins left="0.24" right="0.15" top="0.19" bottom="0.19" header="0" footer="0.18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69" zoomScaleSheetLayoutView="69" workbookViewId="0">
      <selection activeCell="B16" sqref="B16:D28"/>
    </sheetView>
  </sheetViews>
  <sheetFormatPr defaultRowHeight="17.25" customHeight="1"/>
  <cols>
    <col min="1" max="1" width="4.5703125" style="11" customWidth="1"/>
    <col min="2" max="2" width="52.42578125" style="28" customWidth="1"/>
    <col min="3" max="3" width="29.140625" style="10" customWidth="1"/>
    <col min="4" max="4" width="44.7109375" style="10" customWidth="1"/>
    <col min="5" max="5" width="25.7109375" style="10" customWidth="1"/>
    <col min="6" max="6" width="14.85546875" style="10" customWidth="1"/>
    <col min="7" max="9" width="12.28515625" style="10" customWidth="1"/>
    <col min="10" max="11" width="12.28515625" style="11" customWidth="1"/>
    <col min="12" max="15" width="12.28515625" style="12" customWidth="1"/>
    <col min="16" max="16" width="12.28515625" style="102" customWidth="1"/>
    <col min="17" max="17" width="9.140625" style="10"/>
    <col min="18" max="18" width="9.140625" style="112"/>
    <col min="19" max="16384" width="9.140625" style="12"/>
  </cols>
  <sheetData>
    <row r="1" spans="1:18" ht="17.25" customHeight="1">
      <c r="A1" s="4"/>
      <c r="B1" s="5"/>
      <c r="C1" s="1"/>
      <c r="D1" s="1"/>
      <c r="E1" s="1"/>
      <c r="F1" s="1"/>
      <c r="G1" s="7" t="s">
        <v>0</v>
      </c>
      <c r="H1" s="4"/>
      <c r="I1" s="9"/>
      <c r="J1" s="9"/>
      <c r="K1" s="9"/>
      <c r="L1" s="4"/>
      <c r="M1" s="5"/>
      <c r="N1" s="6"/>
      <c r="O1" s="7"/>
    </row>
    <row r="2" spans="1:18" ht="17.25" customHeight="1">
      <c r="A2" s="4"/>
      <c r="B2" s="8"/>
      <c r="C2" s="8"/>
      <c r="D2" s="8"/>
      <c r="E2" s="8"/>
      <c r="F2" s="8"/>
      <c r="G2" s="7" t="s">
        <v>29</v>
      </c>
      <c r="H2" s="4"/>
      <c r="I2" s="1"/>
      <c r="J2" s="1"/>
      <c r="K2" s="1"/>
      <c r="L2" s="4"/>
      <c r="M2" s="1"/>
      <c r="N2" s="6"/>
      <c r="O2" s="7"/>
    </row>
    <row r="3" spans="1:18" ht="17.25" customHeight="1">
      <c r="A3" s="6"/>
      <c r="B3" s="38"/>
      <c r="C3" s="38"/>
      <c r="D3" s="38"/>
      <c r="E3" s="38"/>
      <c r="F3" s="38"/>
      <c r="G3" s="13" t="s">
        <v>19</v>
      </c>
      <c r="H3" s="4"/>
      <c r="I3" s="1"/>
      <c r="J3" s="1"/>
      <c r="K3" s="1"/>
      <c r="L3" s="4"/>
      <c r="M3" s="1"/>
      <c r="N3" s="6"/>
      <c r="O3" s="7"/>
    </row>
    <row r="4" spans="1:18" ht="17.25" customHeight="1">
      <c r="A4" s="6"/>
      <c r="B4" s="38"/>
      <c r="C4" s="38"/>
      <c r="D4" s="38"/>
      <c r="E4" s="38"/>
      <c r="F4" s="38"/>
      <c r="G4" s="14" t="s">
        <v>15</v>
      </c>
      <c r="H4" s="4"/>
      <c r="I4" s="1"/>
      <c r="J4" s="1"/>
      <c r="K4" s="1"/>
      <c r="L4" s="4"/>
      <c r="M4" s="1"/>
      <c r="N4" s="6"/>
      <c r="O4" s="7"/>
    </row>
    <row r="5" spans="1:18" ht="17.25" customHeight="1">
      <c r="A5" s="47"/>
      <c r="B5" s="48"/>
      <c r="C5" s="49"/>
      <c r="D5" s="49"/>
      <c r="E5" s="49"/>
      <c r="F5" s="2"/>
      <c r="G5" s="28"/>
      <c r="H5" s="11"/>
      <c r="I5" s="11"/>
      <c r="L5" s="4" t="s">
        <v>510</v>
      </c>
      <c r="M5" s="5" t="s">
        <v>27</v>
      </c>
      <c r="N5" s="6"/>
      <c r="O5" s="7"/>
    </row>
    <row r="6" spans="1:18" ht="17.25" customHeight="1">
      <c r="A6" s="140" t="s">
        <v>7</v>
      </c>
      <c r="B6" s="139" t="s">
        <v>8</v>
      </c>
      <c r="C6" s="139"/>
      <c r="D6" s="15"/>
      <c r="E6" s="15"/>
      <c r="F6" s="15"/>
      <c r="G6" s="141" t="s">
        <v>24</v>
      </c>
      <c r="H6" s="141"/>
      <c r="I6" s="141"/>
      <c r="J6" s="141"/>
      <c r="K6" s="16"/>
      <c r="L6" s="139" t="s">
        <v>11</v>
      </c>
      <c r="M6" s="139"/>
      <c r="N6" s="139"/>
      <c r="O6" s="16"/>
      <c r="P6" s="103"/>
      <c r="Q6" s="31"/>
      <c r="R6" s="145" t="s">
        <v>509</v>
      </c>
    </row>
    <row r="7" spans="1:18" ht="17.25" customHeight="1">
      <c r="A7" s="146"/>
      <c r="B7" s="19" t="s">
        <v>3</v>
      </c>
      <c r="C7" s="18" t="s">
        <v>16</v>
      </c>
      <c r="D7" s="18" t="s">
        <v>17</v>
      </c>
      <c r="E7" s="18" t="s">
        <v>21</v>
      </c>
      <c r="F7" s="69" t="s">
        <v>25</v>
      </c>
      <c r="G7" s="20" t="s">
        <v>4</v>
      </c>
      <c r="H7" s="20" t="s">
        <v>5</v>
      </c>
      <c r="I7" s="20" t="s">
        <v>6</v>
      </c>
      <c r="J7" s="20" t="s">
        <v>1</v>
      </c>
      <c r="K7" s="69" t="s">
        <v>25</v>
      </c>
      <c r="L7" s="20" t="s">
        <v>9</v>
      </c>
      <c r="M7" s="20" t="s">
        <v>10</v>
      </c>
      <c r="N7" s="20" t="s">
        <v>1</v>
      </c>
      <c r="O7" s="20" t="s">
        <v>2</v>
      </c>
      <c r="P7" s="104" t="s">
        <v>20</v>
      </c>
      <c r="Q7" s="31"/>
      <c r="R7" s="145"/>
    </row>
    <row r="8" spans="1:18" ht="17.25" customHeight="1">
      <c r="A8" s="94">
        <v>1</v>
      </c>
      <c r="B8" s="108" t="s">
        <v>368</v>
      </c>
      <c r="C8" s="98" t="s">
        <v>306</v>
      </c>
      <c r="D8" s="97" t="s">
        <v>361</v>
      </c>
      <c r="E8" s="97" t="s">
        <v>367</v>
      </c>
      <c r="F8" s="75" t="s">
        <v>455</v>
      </c>
      <c r="G8" s="21">
        <v>6</v>
      </c>
      <c r="H8" s="22">
        <v>20</v>
      </c>
      <c r="I8" s="53">
        <v>7.5</v>
      </c>
      <c r="J8" s="56">
        <f t="shared" ref="J8:J47" si="0">SUM(G8:I8)</f>
        <v>33.5</v>
      </c>
      <c r="K8" s="75" t="s">
        <v>453</v>
      </c>
      <c r="L8" s="54">
        <v>30</v>
      </c>
      <c r="M8" s="54">
        <v>15</v>
      </c>
      <c r="N8" s="56">
        <f t="shared" ref="N8:N47" si="1">SUM(L8:M8)</f>
        <v>45</v>
      </c>
      <c r="O8" s="57">
        <f t="shared" ref="O8:O47" si="2">SUM(N8,J8)</f>
        <v>78.5</v>
      </c>
      <c r="P8" s="124" t="s">
        <v>469</v>
      </c>
      <c r="Q8" s="118">
        <f t="shared" ref="Q8:Q48" si="3">O8*100/125</f>
        <v>62.8</v>
      </c>
      <c r="R8" s="114">
        <v>1</v>
      </c>
    </row>
    <row r="9" spans="1:18" s="27" customFormat="1" ht="18" customHeight="1">
      <c r="A9" s="94">
        <v>2</v>
      </c>
      <c r="B9" s="109" t="s">
        <v>45</v>
      </c>
      <c r="C9" s="89" t="s">
        <v>47</v>
      </c>
      <c r="D9" s="88" t="s">
        <v>38</v>
      </c>
      <c r="E9" s="88" t="s">
        <v>46</v>
      </c>
      <c r="F9" s="72" t="s">
        <v>382</v>
      </c>
      <c r="G9" s="85">
        <v>8</v>
      </c>
      <c r="H9" s="53">
        <v>18.5</v>
      </c>
      <c r="I9" s="53">
        <v>9</v>
      </c>
      <c r="J9" s="56">
        <f t="shared" si="0"/>
        <v>35.5</v>
      </c>
      <c r="K9" s="72" t="s">
        <v>393</v>
      </c>
      <c r="L9" s="54">
        <v>30</v>
      </c>
      <c r="M9" s="54">
        <v>12</v>
      </c>
      <c r="N9" s="56">
        <f t="shared" si="1"/>
        <v>42</v>
      </c>
      <c r="O9" s="57">
        <f t="shared" si="2"/>
        <v>77.5</v>
      </c>
      <c r="P9" s="124" t="s">
        <v>470</v>
      </c>
      <c r="Q9" s="118">
        <f t="shared" si="3"/>
        <v>62</v>
      </c>
      <c r="R9" s="115">
        <v>1</v>
      </c>
    </row>
    <row r="10" spans="1:18" ht="18" customHeight="1">
      <c r="A10" s="94">
        <v>3</v>
      </c>
      <c r="B10" s="110" t="s">
        <v>263</v>
      </c>
      <c r="C10" s="89" t="s">
        <v>265</v>
      </c>
      <c r="D10" s="89" t="s">
        <v>257</v>
      </c>
      <c r="E10" s="89" t="s">
        <v>264</v>
      </c>
      <c r="F10" s="72" t="s">
        <v>431</v>
      </c>
      <c r="G10" s="84">
        <v>7</v>
      </c>
      <c r="H10" s="22">
        <v>20.5</v>
      </c>
      <c r="I10" s="53">
        <v>8.5</v>
      </c>
      <c r="J10" s="56">
        <f t="shared" si="0"/>
        <v>36</v>
      </c>
      <c r="K10" s="72" t="s">
        <v>419</v>
      </c>
      <c r="L10" s="54">
        <v>30</v>
      </c>
      <c r="M10" s="54">
        <v>8</v>
      </c>
      <c r="N10" s="56">
        <f t="shared" si="1"/>
        <v>38</v>
      </c>
      <c r="O10" s="57">
        <f t="shared" si="2"/>
        <v>74</v>
      </c>
      <c r="P10" s="124" t="s">
        <v>471</v>
      </c>
      <c r="Q10" s="118">
        <f t="shared" si="3"/>
        <v>59.2</v>
      </c>
      <c r="R10" s="114">
        <v>1</v>
      </c>
    </row>
    <row r="11" spans="1:18" ht="18" customHeight="1">
      <c r="A11" s="94">
        <v>4</v>
      </c>
      <c r="B11" s="109" t="s">
        <v>358</v>
      </c>
      <c r="C11" s="89" t="s">
        <v>306</v>
      </c>
      <c r="D11" s="88" t="s">
        <v>347</v>
      </c>
      <c r="E11" s="88" t="s">
        <v>348</v>
      </c>
      <c r="F11" s="72" t="s">
        <v>451</v>
      </c>
      <c r="G11" s="85">
        <v>7.5</v>
      </c>
      <c r="H11" s="53">
        <v>21</v>
      </c>
      <c r="I11" s="53">
        <v>9</v>
      </c>
      <c r="J11" s="56">
        <f t="shared" si="0"/>
        <v>37.5</v>
      </c>
      <c r="K11" s="72" t="s">
        <v>452</v>
      </c>
      <c r="L11" s="54">
        <v>24</v>
      </c>
      <c r="M11" s="54">
        <v>8</v>
      </c>
      <c r="N11" s="56">
        <f t="shared" si="1"/>
        <v>32</v>
      </c>
      <c r="O11" s="57">
        <f t="shared" si="2"/>
        <v>69.5</v>
      </c>
      <c r="P11" s="124" t="s">
        <v>472</v>
      </c>
      <c r="Q11" s="118">
        <f t="shared" si="3"/>
        <v>55.6</v>
      </c>
      <c r="R11" s="114">
        <v>2</v>
      </c>
    </row>
    <row r="12" spans="1:18" ht="18" customHeight="1">
      <c r="A12" s="94">
        <v>5</v>
      </c>
      <c r="B12" s="109" t="s">
        <v>298</v>
      </c>
      <c r="C12" s="89" t="s">
        <v>306</v>
      </c>
      <c r="D12" s="88" t="s">
        <v>301</v>
      </c>
      <c r="E12" s="88" t="s">
        <v>305</v>
      </c>
      <c r="F12" s="72" t="s">
        <v>383</v>
      </c>
      <c r="G12" s="24">
        <v>5.5</v>
      </c>
      <c r="H12" s="25">
        <v>14</v>
      </c>
      <c r="I12" s="54">
        <v>14.5</v>
      </c>
      <c r="J12" s="56">
        <f t="shared" si="0"/>
        <v>34</v>
      </c>
      <c r="K12" s="72" t="s">
        <v>395</v>
      </c>
      <c r="L12" s="54">
        <v>30</v>
      </c>
      <c r="M12" s="54">
        <v>5</v>
      </c>
      <c r="N12" s="56">
        <f t="shared" si="1"/>
        <v>35</v>
      </c>
      <c r="O12" s="57">
        <f t="shared" si="2"/>
        <v>69</v>
      </c>
      <c r="P12" s="124" t="s">
        <v>473</v>
      </c>
      <c r="Q12" s="118">
        <f t="shared" si="3"/>
        <v>55.2</v>
      </c>
      <c r="R12" s="114">
        <v>2</v>
      </c>
    </row>
    <row r="13" spans="1:18" ht="18" customHeight="1">
      <c r="A13" s="94">
        <v>6</v>
      </c>
      <c r="B13" s="109" t="s">
        <v>316</v>
      </c>
      <c r="C13" s="89" t="s">
        <v>318</v>
      </c>
      <c r="D13" s="89" t="s">
        <v>308</v>
      </c>
      <c r="E13" s="89" t="s">
        <v>317</v>
      </c>
      <c r="F13" s="72" t="s">
        <v>434</v>
      </c>
      <c r="G13" s="84">
        <v>8</v>
      </c>
      <c r="H13" s="22">
        <v>14</v>
      </c>
      <c r="I13" s="53">
        <v>10.5</v>
      </c>
      <c r="J13" s="56">
        <f t="shared" si="0"/>
        <v>32.5</v>
      </c>
      <c r="K13" s="72" t="s">
        <v>446</v>
      </c>
      <c r="L13" s="54">
        <v>20</v>
      </c>
      <c r="M13" s="54">
        <v>13</v>
      </c>
      <c r="N13" s="56">
        <f t="shared" si="1"/>
        <v>33</v>
      </c>
      <c r="O13" s="57">
        <f t="shared" si="2"/>
        <v>65.5</v>
      </c>
      <c r="P13" s="124" t="s">
        <v>474</v>
      </c>
      <c r="Q13" s="118">
        <f t="shared" si="3"/>
        <v>52.4</v>
      </c>
      <c r="R13" s="114">
        <v>2</v>
      </c>
    </row>
    <row r="14" spans="1:18" ht="18" customHeight="1">
      <c r="A14" s="94">
        <v>7</v>
      </c>
      <c r="B14" s="109" t="s">
        <v>438</v>
      </c>
      <c r="C14" s="89" t="s">
        <v>306</v>
      </c>
      <c r="D14" s="88" t="s">
        <v>299</v>
      </c>
      <c r="E14" s="88" t="s">
        <v>303</v>
      </c>
      <c r="F14" s="72" t="s">
        <v>430</v>
      </c>
      <c r="G14" s="55">
        <v>6</v>
      </c>
      <c r="H14" s="53">
        <v>13.5</v>
      </c>
      <c r="I14" s="53">
        <v>7</v>
      </c>
      <c r="J14" s="56">
        <f t="shared" si="0"/>
        <v>26.5</v>
      </c>
      <c r="K14" s="72" t="s">
        <v>439</v>
      </c>
      <c r="L14" s="54">
        <v>30</v>
      </c>
      <c r="M14" s="54">
        <v>8</v>
      </c>
      <c r="N14" s="56">
        <f t="shared" si="1"/>
        <v>38</v>
      </c>
      <c r="O14" s="57">
        <f t="shared" si="2"/>
        <v>64.5</v>
      </c>
      <c r="P14" s="124" t="s">
        <v>475</v>
      </c>
      <c r="Q14" s="118">
        <f t="shared" si="3"/>
        <v>51.6</v>
      </c>
      <c r="R14" s="114">
        <v>2</v>
      </c>
    </row>
    <row r="15" spans="1:18" ht="18" customHeight="1">
      <c r="A15" s="94">
        <v>8</v>
      </c>
      <c r="B15" s="109" t="s">
        <v>342</v>
      </c>
      <c r="C15" s="89" t="s">
        <v>345</v>
      </c>
      <c r="D15" s="88" t="s">
        <v>374</v>
      </c>
      <c r="E15" s="88" t="s">
        <v>344</v>
      </c>
      <c r="F15" s="72" t="s">
        <v>387</v>
      </c>
      <c r="G15" s="85">
        <v>7</v>
      </c>
      <c r="H15" s="53">
        <v>11</v>
      </c>
      <c r="I15" s="53">
        <v>9.5</v>
      </c>
      <c r="J15" s="56">
        <f t="shared" si="0"/>
        <v>27.5</v>
      </c>
      <c r="K15" s="72" t="s">
        <v>398</v>
      </c>
      <c r="L15" s="54">
        <v>30</v>
      </c>
      <c r="M15" s="54">
        <v>5</v>
      </c>
      <c r="N15" s="56">
        <f t="shared" si="1"/>
        <v>35</v>
      </c>
      <c r="O15" s="57">
        <f t="shared" si="2"/>
        <v>62.5</v>
      </c>
      <c r="P15" s="124" t="s">
        <v>476</v>
      </c>
      <c r="Q15" s="118">
        <f t="shared" si="3"/>
        <v>50</v>
      </c>
      <c r="R15" s="114">
        <v>2</v>
      </c>
    </row>
    <row r="16" spans="1:18" ht="18" customHeight="1">
      <c r="A16" s="94">
        <v>9</v>
      </c>
      <c r="B16" s="109" t="s">
        <v>462</v>
      </c>
      <c r="C16" s="61" t="s">
        <v>171</v>
      </c>
      <c r="D16" s="61" t="s">
        <v>468</v>
      </c>
      <c r="E16" s="61" t="s">
        <v>170</v>
      </c>
      <c r="F16" s="72" t="s">
        <v>463</v>
      </c>
      <c r="G16" s="55">
        <v>5.5</v>
      </c>
      <c r="H16" s="55">
        <v>12.5</v>
      </c>
      <c r="I16" s="55">
        <v>3.5</v>
      </c>
      <c r="J16" s="56">
        <f t="shared" si="0"/>
        <v>21.5</v>
      </c>
      <c r="K16" s="72" t="s">
        <v>401</v>
      </c>
      <c r="L16" s="54">
        <v>30</v>
      </c>
      <c r="M16" s="54">
        <v>8</v>
      </c>
      <c r="N16" s="56">
        <f t="shared" si="1"/>
        <v>38</v>
      </c>
      <c r="O16" s="57">
        <f t="shared" si="2"/>
        <v>59.5</v>
      </c>
      <c r="P16" s="124" t="s">
        <v>477</v>
      </c>
      <c r="Q16" s="118">
        <f t="shared" si="3"/>
        <v>47.6</v>
      </c>
      <c r="R16" s="114">
        <v>3</v>
      </c>
    </row>
    <row r="17" spans="1:18" ht="18" customHeight="1">
      <c r="A17" s="94">
        <v>10</v>
      </c>
      <c r="B17" s="109" t="s">
        <v>217</v>
      </c>
      <c r="C17" s="89" t="s">
        <v>220</v>
      </c>
      <c r="D17" s="88" t="s">
        <v>218</v>
      </c>
      <c r="E17" s="88" t="s">
        <v>219</v>
      </c>
      <c r="F17" s="72" t="s">
        <v>425</v>
      </c>
      <c r="G17" s="85">
        <v>4.5</v>
      </c>
      <c r="H17" s="53">
        <v>17</v>
      </c>
      <c r="I17" s="53">
        <v>6.5</v>
      </c>
      <c r="J17" s="56">
        <f t="shared" si="0"/>
        <v>28</v>
      </c>
      <c r="K17" s="72" t="s">
        <v>426</v>
      </c>
      <c r="L17" s="54">
        <v>30</v>
      </c>
      <c r="M17" s="54">
        <v>0</v>
      </c>
      <c r="N17" s="56">
        <f t="shared" si="1"/>
        <v>30</v>
      </c>
      <c r="O17" s="57">
        <f t="shared" si="2"/>
        <v>58</v>
      </c>
      <c r="P17" s="124" t="s">
        <v>478</v>
      </c>
      <c r="Q17" s="118">
        <f t="shared" si="3"/>
        <v>46.4</v>
      </c>
      <c r="R17" s="114">
        <v>3</v>
      </c>
    </row>
    <row r="18" spans="1:18" ht="18" customHeight="1">
      <c r="A18" s="94">
        <v>11</v>
      </c>
      <c r="B18" s="109" t="s">
        <v>196</v>
      </c>
      <c r="C18" s="89" t="s">
        <v>197</v>
      </c>
      <c r="D18" s="89" t="s">
        <v>185</v>
      </c>
      <c r="E18" s="89" t="s">
        <v>186</v>
      </c>
      <c r="F18" s="72" t="s">
        <v>412</v>
      </c>
      <c r="G18" s="24">
        <v>5.5</v>
      </c>
      <c r="H18" s="25">
        <v>12.5</v>
      </c>
      <c r="I18" s="54">
        <v>8.5</v>
      </c>
      <c r="J18" s="56">
        <f t="shared" si="0"/>
        <v>26.5</v>
      </c>
      <c r="K18" s="72" t="s">
        <v>413</v>
      </c>
      <c r="L18" s="54">
        <v>20</v>
      </c>
      <c r="M18" s="54">
        <v>11</v>
      </c>
      <c r="N18" s="56">
        <f t="shared" si="1"/>
        <v>31</v>
      </c>
      <c r="O18" s="57">
        <f t="shared" si="2"/>
        <v>57.5</v>
      </c>
      <c r="P18" s="124" t="s">
        <v>479</v>
      </c>
      <c r="Q18" s="118">
        <f t="shared" si="3"/>
        <v>46</v>
      </c>
      <c r="R18" s="114">
        <v>3</v>
      </c>
    </row>
    <row r="19" spans="1:18" ht="18" customHeight="1">
      <c r="A19" s="94">
        <v>12</v>
      </c>
      <c r="B19" s="109" t="s">
        <v>100</v>
      </c>
      <c r="C19" s="89" t="s">
        <v>103</v>
      </c>
      <c r="D19" s="88" t="s">
        <v>101</v>
      </c>
      <c r="E19" s="88" t="s">
        <v>102</v>
      </c>
      <c r="F19" s="72" t="s">
        <v>406</v>
      </c>
      <c r="G19" s="85">
        <v>6.5</v>
      </c>
      <c r="H19" s="53">
        <v>14</v>
      </c>
      <c r="I19" s="53">
        <v>6.5</v>
      </c>
      <c r="J19" s="56">
        <f t="shared" si="0"/>
        <v>27</v>
      </c>
      <c r="K19" s="72" t="s">
        <v>394</v>
      </c>
      <c r="L19" s="54">
        <v>30</v>
      </c>
      <c r="M19" s="54">
        <v>0</v>
      </c>
      <c r="N19" s="56">
        <f t="shared" si="1"/>
        <v>30</v>
      </c>
      <c r="O19" s="57">
        <f t="shared" si="2"/>
        <v>57</v>
      </c>
      <c r="P19" s="124" t="s">
        <v>480</v>
      </c>
      <c r="Q19" s="118">
        <f t="shared" si="3"/>
        <v>45.6</v>
      </c>
      <c r="R19" s="114">
        <v>3</v>
      </c>
    </row>
    <row r="20" spans="1:18" ht="18" customHeight="1">
      <c r="A20" s="94">
        <v>13</v>
      </c>
      <c r="B20" s="109" t="s">
        <v>357</v>
      </c>
      <c r="C20" s="89" t="s">
        <v>306</v>
      </c>
      <c r="D20" s="88" t="s">
        <v>347</v>
      </c>
      <c r="E20" s="88" t="s">
        <v>348</v>
      </c>
      <c r="F20" s="72" t="s">
        <v>449</v>
      </c>
      <c r="G20" s="24">
        <v>8.5</v>
      </c>
      <c r="H20" s="25">
        <v>20.5</v>
      </c>
      <c r="I20" s="54">
        <v>10.5</v>
      </c>
      <c r="J20" s="56">
        <f t="shared" si="0"/>
        <v>39.5</v>
      </c>
      <c r="K20" s="72" t="s">
        <v>450</v>
      </c>
      <c r="L20" s="54">
        <v>7</v>
      </c>
      <c r="M20" s="54">
        <v>8</v>
      </c>
      <c r="N20" s="56">
        <f t="shared" si="1"/>
        <v>15</v>
      </c>
      <c r="O20" s="57">
        <f t="shared" si="2"/>
        <v>54.5</v>
      </c>
      <c r="P20" s="124" t="s">
        <v>481</v>
      </c>
      <c r="Q20" s="118">
        <f t="shared" si="3"/>
        <v>43.6</v>
      </c>
      <c r="R20" s="114">
        <v>3</v>
      </c>
    </row>
    <row r="21" spans="1:18" ht="18" customHeight="1">
      <c r="A21" s="94">
        <v>14</v>
      </c>
      <c r="B21" s="111" t="s">
        <v>180</v>
      </c>
      <c r="C21" s="89" t="s">
        <v>183</v>
      </c>
      <c r="D21" s="91" t="s">
        <v>181</v>
      </c>
      <c r="E21" s="91" t="s">
        <v>182</v>
      </c>
      <c r="F21" s="72" t="s">
        <v>392</v>
      </c>
      <c r="G21" s="24">
        <v>5</v>
      </c>
      <c r="H21" s="25">
        <v>12.5</v>
      </c>
      <c r="I21" s="54">
        <v>3.5</v>
      </c>
      <c r="J21" s="56">
        <f t="shared" si="0"/>
        <v>21</v>
      </c>
      <c r="K21" s="72" t="s">
        <v>411</v>
      </c>
      <c r="L21" s="54">
        <v>30</v>
      </c>
      <c r="M21" s="54">
        <v>3</v>
      </c>
      <c r="N21" s="56">
        <f t="shared" si="1"/>
        <v>33</v>
      </c>
      <c r="O21" s="57">
        <f t="shared" si="2"/>
        <v>54</v>
      </c>
      <c r="P21" s="124" t="s">
        <v>482</v>
      </c>
      <c r="Q21" s="118">
        <f t="shared" si="3"/>
        <v>43.2</v>
      </c>
      <c r="R21" s="114">
        <v>3</v>
      </c>
    </row>
    <row r="22" spans="1:18" ht="18" customHeight="1">
      <c r="A22" s="94">
        <v>15</v>
      </c>
      <c r="B22" s="109" t="s">
        <v>57</v>
      </c>
      <c r="C22" s="89" t="s">
        <v>59</v>
      </c>
      <c r="D22" s="89" t="s">
        <v>56</v>
      </c>
      <c r="E22" s="89" t="s">
        <v>58</v>
      </c>
      <c r="F22" s="72" t="s">
        <v>389</v>
      </c>
      <c r="G22" s="84">
        <v>7.5</v>
      </c>
      <c r="H22" s="25">
        <v>16</v>
      </c>
      <c r="I22" s="54">
        <v>7</v>
      </c>
      <c r="J22" s="56">
        <f t="shared" si="0"/>
        <v>30.5</v>
      </c>
      <c r="K22" s="72" t="s">
        <v>399</v>
      </c>
      <c r="L22" s="54">
        <v>23</v>
      </c>
      <c r="M22" s="54">
        <v>0</v>
      </c>
      <c r="N22" s="56">
        <f t="shared" si="1"/>
        <v>23</v>
      </c>
      <c r="O22" s="57">
        <f t="shared" si="2"/>
        <v>53.5</v>
      </c>
      <c r="P22" s="124" t="s">
        <v>494</v>
      </c>
      <c r="Q22" s="118">
        <f t="shared" si="3"/>
        <v>42.8</v>
      </c>
      <c r="R22" s="114">
        <v>3</v>
      </c>
    </row>
    <row r="23" spans="1:18" ht="18" customHeight="1">
      <c r="A23" s="94">
        <v>16</v>
      </c>
      <c r="B23" s="109" t="s">
        <v>343</v>
      </c>
      <c r="C23" s="89" t="s">
        <v>345</v>
      </c>
      <c r="D23" s="88" t="s">
        <v>340</v>
      </c>
      <c r="E23" s="88" t="s">
        <v>341</v>
      </c>
      <c r="F23" s="72" t="s">
        <v>391</v>
      </c>
      <c r="G23" s="85">
        <v>6</v>
      </c>
      <c r="H23" s="53">
        <v>13.5</v>
      </c>
      <c r="I23" s="53">
        <v>5</v>
      </c>
      <c r="J23" s="56">
        <f t="shared" si="0"/>
        <v>24.5</v>
      </c>
      <c r="K23" s="72" t="s">
        <v>417</v>
      </c>
      <c r="L23" s="54">
        <v>20</v>
      </c>
      <c r="M23" s="54">
        <v>9</v>
      </c>
      <c r="N23" s="56">
        <f t="shared" si="1"/>
        <v>29</v>
      </c>
      <c r="O23" s="57">
        <f t="shared" si="2"/>
        <v>53.5</v>
      </c>
      <c r="P23" s="124" t="s">
        <v>494</v>
      </c>
      <c r="Q23" s="118">
        <f t="shared" si="3"/>
        <v>42.8</v>
      </c>
      <c r="R23" s="114">
        <v>3</v>
      </c>
    </row>
    <row r="24" spans="1:18" ht="18" customHeight="1">
      <c r="A24" s="94">
        <v>17</v>
      </c>
      <c r="B24" s="109" t="s">
        <v>369</v>
      </c>
      <c r="C24" s="89" t="s">
        <v>306</v>
      </c>
      <c r="D24" s="88" t="s">
        <v>361</v>
      </c>
      <c r="E24" s="88" t="s">
        <v>367</v>
      </c>
      <c r="F24" s="72" t="s">
        <v>433</v>
      </c>
      <c r="G24" s="85">
        <v>5.5</v>
      </c>
      <c r="H24" s="53">
        <v>18</v>
      </c>
      <c r="I24" s="53">
        <v>8</v>
      </c>
      <c r="J24" s="56">
        <f t="shared" si="0"/>
        <v>31.5</v>
      </c>
      <c r="K24" s="72" t="s">
        <v>444</v>
      </c>
      <c r="L24" s="54">
        <v>7</v>
      </c>
      <c r="M24" s="54">
        <v>14</v>
      </c>
      <c r="N24" s="56">
        <f t="shared" si="1"/>
        <v>21</v>
      </c>
      <c r="O24" s="57">
        <f t="shared" si="2"/>
        <v>52.5</v>
      </c>
      <c r="P24" s="124" t="s">
        <v>485</v>
      </c>
      <c r="Q24" s="118">
        <f t="shared" si="3"/>
        <v>42</v>
      </c>
      <c r="R24" s="114">
        <v>3</v>
      </c>
    </row>
    <row r="25" spans="1:18" ht="18" customHeight="1">
      <c r="A25" s="94">
        <v>18</v>
      </c>
      <c r="B25" s="109" t="s">
        <v>134</v>
      </c>
      <c r="C25" s="89" t="s">
        <v>139</v>
      </c>
      <c r="D25" s="88" t="s">
        <v>136</v>
      </c>
      <c r="E25" s="88" t="s">
        <v>138</v>
      </c>
      <c r="F25" s="72" t="s">
        <v>457</v>
      </c>
      <c r="G25" s="24">
        <v>4</v>
      </c>
      <c r="H25" s="25">
        <v>12</v>
      </c>
      <c r="I25" s="23">
        <v>7.5</v>
      </c>
      <c r="J25" s="56">
        <f t="shared" si="0"/>
        <v>23.5</v>
      </c>
      <c r="K25" s="72" t="s">
        <v>420</v>
      </c>
      <c r="L25" s="23">
        <v>17</v>
      </c>
      <c r="M25" s="23">
        <v>11</v>
      </c>
      <c r="N25" s="56">
        <f t="shared" si="1"/>
        <v>28</v>
      </c>
      <c r="O25" s="57">
        <f t="shared" si="2"/>
        <v>51.5</v>
      </c>
      <c r="P25" s="124" t="s">
        <v>486</v>
      </c>
      <c r="Q25" s="118">
        <f t="shared" si="3"/>
        <v>41.2</v>
      </c>
      <c r="R25" s="114">
        <v>3</v>
      </c>
    </row>
    <row r="26" spans="1:18" ht="18" customHeight="1">
      <c r="A26" s="94">
        <v>19</v>
      </c>
      <c r="B26" s="110" t="s">
        <v>373</v>
      </c>
      <c r="C26" s="89" t="s">
        <v>327</v>
      </c>
      <c r="D26" s="61" t="s">
        <v>320</v>
      </c>
      <c r="E26" s="61" t="s">
        <v>321</v>
      </c>
      <c r="F26" s="72" t="s">
        <v>456</v>
      </c>
      <c r="G26" s="24">
        <v>5</v>
      </c>
      <c r="H26" s="25">
        <v>10.5</v>
      </c>
      <c r="I26" s="54">
        <v>9</v>
      </c>
      <c r="J26" s="56">
        <f t="shared" si="0"/>
        <v>24.5</v>
      </c>
      <c r="K26" s="72" t="s">
        <v>397</v>
      </c>
      <c r="L26" s="54">
        <v>23</v>
      </c>
      <c r="M26" s="54">
        <v>3</v>
      </c>
      <c r="N26" s="56">
        <f t="shared" si="1"/>
        <v>26</v>
      </c>
      <c r="O26" s="57">
        <f t="shared" si="2"/>
        <v>50.5</v>
      </c>
      <c r="P26" s="124" t="s">
        <v>782</v>
      </c>
      <c r="Q26" s="118">
        <f t="shared" si="3"/>
        <v>40.4</v>
      </c>
      <c r="R26" s="114">
        <v>3</v>
      </c>
    </row>
    <row r="27" spans="1:18" ht="18" customHeight="1">
      <c r="A27" s="94">
        <v>20</v>
      </c>
      <c r="B27" s="109" t="s">
        <v>381</v>
      </c>
      <c r="C27" s="99" t="s">
        <v>80</v>
      </c>
      <c r="D27" s="61" t="s">
        <v>466</v>
      </c>
      <c r="E27" s="61" t="s">
        <v>467</v>
      </c>
      <c r="F27" s="72" t="s">
        <v>459</v>
      </c>
      <c r="G27" s="85">
        <v>3.5</v>
      </c>
      <c r="H27" s="53">
        <v>9</v>
      </c>
      <c r="I27" s="53">
        <v>8</v>
      </c>
      <c r="J27" s="56">
        <f t="shared" si="0"/>
        <v>20.5</v>
      </c>
      <c r="K27" s="72" t="s">
        <v>424</v>
      </c>
      <c r="L27" s="54">
        <v>24</v>
      </c>
      <c r="M27" s="54">
        <v>6</v>
      </c>
      <c r="N27" s="56">
        <f t="shared" si="1"/>
        <v>30</v>
      </c>
      <c r="O27" s="57">
        <f t="shared" si="2"/>
        <v>50.5</v>
      </c>
      <c r="P27" s="124" t="s">
        <v>782</v>
      </c>
      <c r="Q27" s="118">
        <f t="shared" si="3"/>
        <v>40.4</v>
      </c>
      <c r="R27" s="114">
        <v>3</v>
      </c>
    </row>
    <row r="28" spans="1:18" ht="18" customHeight="1">
      <c r="A28" s="94">
        <v>21</v>
      </c>
      <c r="B28" s="109" t="s">
        <v>464</v>
      </c>
      <c r="C28" s="99" t="s">
        <v>80</v>
      </c>
      <c r="D28" s="61" t="s">
        <v>78</v>
      </c>
      <c r="E28" s="61" t="s">
        <v>465</v>
      </c>
      <c r="F28" s="72" t="s">
        <v>432</v>
      </c>
      <c r="G28" s="21">
        <v>8</v>
      </c>
      <c r="H28" s="22">
        <v>16.5</v>
      </c>
      <c r="I28" s="53">
        <v>8</v>
      </c>
      <c r="J28" s="56">
        <f t="shared" si="0"/>
        <v>32.5</v>
      </c>
      <c r="K28" s="72" t="s">
        <v>445</v>
      </c>
      <c r="L28" s="54">
        <v>10</v>
      </c>
      <c r="M28" s="54">
        <v>8</v>
      </c>
      <c r="N28" s="56">
        <f t="shared" si="1"/>
        <v>18</v>
      </c>
      <c r="O28" s="57">
        <f t="shared" si="2"/>
        <v>50.5</v>
      </c>
      <c r="P28" s="124" t="s">
        <v>782</v>
      </c>
      <c r="Q28" s="118">
        <f t="shared" si="3"/>
        <v>40.4</v>
      </c>
      <c r="R28" s="136">
        <v>3</v>
      </c>
    </row>
    <row r="29" spans="1:18" ht="18" customHeight="1">
      <c r="A29" s="94">
        <v>22</v>
      </c>
      <c r="B29" s="88" t="s">
        <v>295</v>
      </c>
      <c r="C29" s="89" t="s">
        <v>306</v>
      </c>
      <c r="D29" s="88" t="s">
        <v>282</v>
      </c>
      <c r="E29" s="88" t="s">
        <v>302</v>
      </c>
      <c r="F29" s="72" t="s">
        <v>388</v>
      </c>
      <c r="G29" s="85">
        <v>6</v>
      </c>
      <c r="H29" s="53">
        <v>12</v>
      </c>
      <c r="I29" s="53">
        <v>6</v>
      </c>
      <c r="J29" s="56">
        <f t="shared" si="0"/>
        <v>24</v>
      </c>
      <c r="K29" s="72" t="s">
        <v>437</v>
      </c>
      <c r="L29" s="54">
        <v>20</v>
      </c>
      <c r="M29" s="54">
        <v>6</v>
      </c>
      <c r="N29" s="56">
        <f t="shared" si="1"/>
        <v>26</v>
      </c>
      <c r="O29" s="57">
        <f t="shared" si="2"/>
        <v>50</v>
      </c>
      <c r="P29" s="105" t="s">
        <v>604</v>
      </c>
      <c r="Q29" s="118">
        <f t="shared" si="3"/>
        <v>40</v>
      </c>
      <c r="R29" s="113"/>
    </row>
    <row r="30" spans="1:18" ht="18" customHeight="1">
      <c r="A30" s="94">
        <v>23</v>
      </c>
      <c r="B30" s="88" t="s">
        <v>359</v>
      </c>
      <c r="C30" s="89" t="s">
        <v>306</v>
      </c>
      <c r="D30" s="88" t="s">
        <v>347</v>
      </c>
      <c r="E30" s="88" t="s">
        <v>348</v>
      </c>
      <c r="F30" s="72" t="s">
        <v>390</v>
      </c>
      <c r="G30" s="84">
        <v>5.5</v>
      </c>
      <c r="H30" s="25">
        <v>12.5</v>
      </c>
      <c r="I30" s="54">
        <v>6</v>
      </c>
      <c r="J30" s="56">
        <f t="shared" si="0"/>
        <v>24</v>
      </c>
      <c r="K30" s="72" t="s">
        <v>454</v>
      </c>
      <c r="L30" s="54">
        <v>20</v>
      </c>
      <c r="M30" s="54">
        <v>6</v>
      </c>
      <c r="N30" s="56">
        <f t="shared" si="1"/>
        <v>26</v>
      </c>
      <c r="O30" s="57">
        <f t="shared" si="2"/>
        <v>50</v>
      </c>
      <c r="P30" s="105" t="s">
        <v>604</v>
      </c>
      <c r="Q30" s="118">
        <f t="shared" si="3"/>
        <v>40</v>
      </c>
      <c r="R30" s="113"/>
    </row>
    <row r="31" spans="1:18" ht="18" customHeight="1">
      <c r="A31" s="94">
        <v>24</v>
      </c>
      <c r="B31" s="88" t="s">
        <v>356</v>
      </c>
      <c r="C31" s="89" t="s">
        <v>306</v>
      </c>
      <c r="D31" s="88" t="s">
        <v>347</v>
      </c>
      <c r="E31" s="88" t="s">
        <v>348</v>
      </c>
      <c r="F31" s="72" t="s">
        <v>447</v>
      </c>
      <c r="G31" s="85">
        <v>6.5</v>
      </c>
      <c r="H31" s="53">
        <v>22</v>
      </c>
      <c r="I31" s="53">
        <v>8</v>
      </c>
      <c r="J31" s="56">
        <f t="shared" si="0"/>
        <v>36.5</v>
      </c>
      <c r="K31" s="72" t="s">
        <v>448</v>
      </c>
      <c r="L31" s="54">
        <v>7</v>
      </c>
      <c r="M31" s="54">
        <v>5</v>
      </c>
      <c r="N31" s="56">
        <f t="shared" si="1"/>
        <v>12</v>
      </c>
      <c r="O31" s="57">
        <f t="shared" si="2"/>
        <v>48.5</v>
      </c>
      <c r="P31" s="105" t="s">
        <v>492</v>
      </c>
      <c r="Q31" s="118">
        <f t="shared" si="3"/>
        <v>38.799999999999997</v>
      </c>
      <c r="R31" s="113"/>
    </row>
    <row r="32" spans="1:18" ht="18" customHeight="1">
      <c r="A32" s="94">
        <v>25</v>
      </c>
      <c r="B32" s="88" t="s">
        <v>76</v>
      </c>
      <c r="C32" s="89" t="s">
        <v>77</v>
      </c>
      <c r="D32" s="88" t="s">
        <v>74</v>
      </c>
      <c r="E32" s="88" t="s">
        <v>75</v>
      </c>
      <c r="F32" s="72" t="s">
        <v>402</v>
      </c>
      <c r="G32" s="85">
        <v>6</v>
      </c>
      <c r="H32" s="53">
        <v>7.5</v>
      </c>
      <c r="I32" s="53">
        <v>6</v>
      </c>
      <c r="J32" s="56">
        <f t="shared" si="0"/>
        <v>19.5</v>
      </c>
      <c r="K32" s="72" t="s">
        <v>403</v>
      </c>
      <c r="L32" s="54">
        <v>20</v>
      </c>
      <c r="M32" s="54">
        <v>8</v>
      </c>
      <c r="N32" s="56">
        <f t="shared" si="1"/>
        <v>28</v>
      </c>
      <c r="O32" s="57">
        <f t="shared" si="2"/>
        <v>47.5</v>
      </c>
      <c r="P32" s="105" t="s">
        <v>783</v>
      </c>
      <c r="Q32" s="118">
        <f t="shared" si="3"/>
        <v>38</v>
      </c>
      <c r="R32" s="113"/>
    </row>
    <row r="33" spans="1:18" ht="18" customHeight="1">
      <c r="A33" s="94">
        <v>26</v>
      </c>
      <c r="B33" s="64" t="s">
        <v>377</v>
      </c>
      <c r="C33" s="89" t="s">
        <v>161</v>
      </c>
      <c r="D33" s="64" t="s">
        <v>159</v>
      </c>
      <c r="E33" s="63" t="s">
        <v>160</v>
      </c>
      <c r="F33" s="72" t="s">
        <v>458</v>
      </c>
      <c r="G33" s="84">
        <v>3.5</v>
      </c>
      <c r="H33" s="22">
        <v>11.5</v>
      </c>
      <c r="I33" s="53">
        <v>7.5</v>
      </c>
      <c r="J33" s="56">
        <f t="shared" si="0"/>
        <v>22.5</v>
      </c>
      <c r="K33" s="72" t="s">
        <v>418</v>
      </c>
      <c r="L33" s="54">
        <v>20</v>
      </c>
      <c r="M33" s="54">
        <v>5</v>
      </c>
      <c r="N33" s="56">
        <f t="shared" si="1"/>
        <v>25</v>
      </c>
      <c r="O33" s="57">
        <f t="shared" si="2"/>
        <v>47.5</v>
      </c>
      <c r="P33" s="105" t="s">
        <v>783</v>
      </c>
      <c r="Q33" s="118">
        <f t="shared" si="3"/>
        <v>38</v>
      </c>
      <c r="R33" s="113"/>
    </row>
    <row r="34" spans="1:18" ht="18" customHeight="1">
      <c r="A34" s="94">
        <v>27</v>
      </c>
      <c r="B34" s="88" t="s">
        <v>297</v>
      </c>
      <c r="C34" s="89" t="s">
        <v>306</v>
      </c>
      <c r="D34" s="88" t="s">
        <v>274</v>
      </c>
      <c r="E34" s="88" t="s">
        <v>276</v>
      </c>
      <c r="F34" s="72" t="s">
        <v>442</v>
      </c>
      <c r="G34" s="84">
        <v>5</v>
      </c>
      <c r="H34" s="22">
        <v>11.5</v>
      </c>
      <c r="I34" s="53">
        <v>7</v>
      </c>
      <c r="J34" s="56">
        <f t="shared" si="0"/>
        <v>23.5</v>
      </c>
      <c r="K34" s="72" t="s">
        <v>443</v>
      </c>
      <c r="L34" s="54">
        <v>8</v>
      </c>
      <c r="M34" s="54">
        <v>14</v>
      </c>
      <c r="N34" s="56">
        <f t="shared" si="1"/>
        <v>22</v>
      </c>
      <c r="O34" s="57">
        <f t="shared" si="2"/>
        <v>45.5</v>
      </c>
      <c r="P34" s="105" t="s">
        <v>496</v>
      </c>
      <c r="Q34" s="118">
        <f t="shared" si="3"/>
        <v>36.4</v>
      </c>
      <c r="R34" s="113"/>
    </row>
    <row r="35" spans="1:18" ht="18" customHeight="1">
      <c r="A35" s="94">
        <v>28</v>
      </c>
      <c r="B35" s="88" t="s">
        <v>215</v>
      </c>
      <c r="C35" s="89" t="s">
        <v>220</v>
      </c>
      <c r="D35" s="88" t="s">
        <v>210</v>
      </c>
      <c r="E35" s="88" t="s">
        <v>213</v>
      </c>
      <c r="F35" s="72" t="s">
        <v>415</v>
      </c>
      <c r="G35" s="85">
        <v>6.5</v>
      </c>
      <c r="H35" s="53">
        <v>10</v>
      </c>
      <c r="I35" s="53">
        <v>9</v>
      </c>
      <c r="J35" s="56">
        <f t="shared" si="0"/>
        <v>25.5</v>
      </c>
      <c r="K35" s="72" t="s">
        <v>416</v>
      </c>
      <c r="L35" s="54">
        <v>14</v>
      </c>
      <c r="M35" s="54">
        <v>5</v>
      </c>
      <c r="N35" s="56">
        <f t="shared" si="1"/>
        <v>19</v>
      </c>
      <c r="O35" s="57">
        <f t="shared" si="2"/>
        <v>44.5</v>
      </c>
      <c r="P35" s="105" t="s">
        <v>497</v>
      </c>
      <c r="Q35" s="118">
        <f t="shared" si="3"/>
        <v>35.6</v>
      </c>
      <c r="R35" s="113"/>
    </row>
    <row r="36" spans="1:18" ht="18" customHeight="1">
      <c r="A36" s="94">
        <v>29</v>
      </c>
      <c r="B36" s="89" t="s">
        <v>236</v>
      </c>
      <c r="C36" s="89" t="s">
        <v>235</v>
      </c>
      <c r="D36" s="89" t="s">
        <v>233</v>
      </c>
      <c r="E36" s="89" t="s">
        <v>234</v>
      </c>
      <c r="F36" s="72" t="s">
        <v>427</v>
      </c>
      <c r="G36" s="85">
        <v>6.5</v>
      </c>
      <c r="H36" s="53">
        <v>14</v>
      </c>
      <c r="I36" s="53">
        <v>3.5</v>
      </c>
      <c r="J36" s="56">
        <f t="shared" si="0"/>
        <v>24</v>
      </c>
      <c r="K36" s="72" t="s">
        <v>428</v>
      </c>
      <c r="L36" s="54">
        <v>14</v>
      </c>
      <c r="M36" s="54">
        <v>6</v>
      </c>
      <c r="N36" s="56">
        <f t="shared" si="1"/>
        <v>20</v>
      </c>
      <c r="O36" s="57">
        <f t="shared" si="2"/>
        <v>44</v>
      </c>
      <c r="P36" s="105" t="s">
        <v>784</v>
      </c>
      <c r="Q36" s="118">
        <f t="shared" si="3"/>
        <v>35.200000000000003</v>
      </c>
      <c r="R36" s="113"/>
    </row>
    <row r="37" spans="1:18" ht="18" customHeight="1">
      <c r="A37" s="94">
        <v>30</v>
      </c>
      <c r="B37" s="61" t="s">
        <v>460</v>
      </c>
      <c r="C37" s="61" t="s">
        <v>171</v>
      </c>
      <c r="D37" s="61" t="s">
        <v>468</v>
      </c>
      <c r="E37" s="61" t="s">
        <v>170</v>
      </c>
      <c r="F37" s="72" t="s">
        <v>461</v>
      </c>
      <c r="G37" s="85">
        <v>6</v>
      </c>
      <c r="H37" s="53">
        <v>12.5</v>
      </c>
      <c r="I37" s="53">
        <v>7.5</v>
      </c>
      <c r="J37" s="56">
        <f t="shared" si="0"/>
        <v>26</v>
      </c>
      <c r="K37" s="72" t="s">
        <v>423</v>
      </c>
      <c r="L37" s="54">
        <v>13</v>
      </c>
      <c r="M37" s="54">
        <v>5</v>
      </c>
      <c r="N37" s="56">
        <f t="shared" si="1"/>
        <v>18</v>
      </c>
      <c r="O37" s="57">
        <f t="shared" si="2"/>
        <v>44</v>
      </c>
      <c r="P37" s="105" t="s">
        <v>784</v>
      </c>
      <c r="Q37" s="118">
        <f t="shared" si="3"/>
        <v>35.200000000000003</v>
      </c>
      <c r="R37" s="113"/>
    </row>
    <row r="38" spans="1:18" ht="18" customHeight="1">
      <c r="A38" s="94">
        <v>31</v>
      </c>
      <c r="B38" s="88" t="s">
        <v>296</v>
      </c>
      <c r="C38" s="89" t="s">
        <v>306</v>
      </c>
      <c r="D38" s="88" t="s">
        <v>300</v>
      </c>
      <c r="E38" s="88" t="s">
        <v>304</v>
      </c>
      <c r="F38" s="72" t="s">
        <v>440</v>
      </c>
      <c r="G38" s="84">
        <v>7</v>
      </c>
      <c r="H38" s="25">
        <v>14.5</v>
      </c>
      <c r="I38" s="54">
        <v>5</v>
      </c>
      <c r="J38" s="56">
        <f t="shared" si="0"/>
        <v>26.5</v>
      </c>
      <c r="K38" s="72" t="s">
        <v>441</v>
      </c>
      <c r="L38" s="54">
        <v>14</v>
      </c>
      <c r="M38" s="54">
        <v>3</v>
      </c>
      <c r="N38" s="56">
        <f t="shared" si="1"/>
        <v>17</v>
      </c>
      <c r="O38" s="57">
        <f t="shared" si="2"/>
        <v>43.5</v>
      </c>
      <c r="P38" s="105" t="s">
        <v>499</v>
      </c>
      <c r="Q38" s="118">
        <f t="shared" si="3"/>
        <v>34.799999999999997</v>
      </c>
      <c r="R38" s="113"/>
    </row>
    <row r="39" spans="1:18" ht="18" customHeight="1">
      <c r="A39" s="94">
        <v>32</v>
      </c>
      <c r="B39" s="88" t="s">
        <v>81</v>
      </c>
      <c r="C39" s="89" t="s">
        <v>90</v>
      </c>
      <c r="D39" s="89" t="s">
        <v>82</v>
      </c>
      <c r="E39" s="88" t="s">
        <v>83</v>
      </c>
      <c r="F39" s="72" t="s">
        <v>404</v>
      </c>
      <c r="G39" s="84">
        <v>6.5</v>
      </c>
      <c r="H39" s="22">
        <v>14.5</v>
      </c>
      <c r="I39" s="53">
        <v>8</v>
      </c>
      <c r="J39" s="56">
        <f t="shared" si="0"/>
        <v>29</v>
      </c>
      <c r="K39" s="72" t="s">
        <v>405</v>
      </c>
      <c r="L39" s="54">
        <v>14</v>
      </c>
      <c r="M39" s="54">
        <v>0</v>
      </c>
      <c r="N39" s="56">
        <f t="shared" si="1"/>
        <v>14</v>
      </c>
      <c r="O39" s="57">
        <f t="shared" si="2"/>
        <v>43</v>
      </c>
      <c r="P39" s="105" t="s">
        <v>500</v>
      </c>
      <c r="Q39" s="118">
        <f t="shared" si="3"/>
        <v>34.4</v>
      </c>
      <c r="R39" s="113"/>
    </row>
    <row r="40" spans="1:18" ht="18" customHeight="1">
      <c r="A40" s="94">
        <v>33</v>
      </c>
      <c r="B40" s="137" t="s">
        <v>245</v>
      </c>
      <c r="C40" s="89" t="s">
        <v>246</v>
      </c>
      <c r="D40" s="89" t="s">
        <v>238</v>
      </c>
      <c r="E40" s="89" t="s">
        <v>244</v>
      </c>
      <c r="F40" s="72" t="s">
        <v>429</v>
      </c>
      <c r="G40" s="84">
        <v>4.5</v>
      </c>
      <c r="H40" s="25">
        <v>12.5</v>
      </c>
      <c r="I40" s="54">
        <v>11.5</v>
      </c>
      <c r="J40" s="56">
        <f t="shared" si="0"/>
        <v>28.5</v>
      </c>
      <c r="K40" s="72" t="s">
        <v>421</v>
      </c>
      <c r="L40" s="54">
        <v>10</v>
      </c>
      <c r="M40" s="54">
        <v>3</v>
      </c>
      <c r="N40" s="56">
        <f t="shared" si="1"/>
        <v>13</v>
      </c>
      <c r="O40" s="57">
        <f t="shared" si="2"/>
        <v>41.5</v>
      </c>
      <c r="P40" s="105" t="s">
        <v>501</v>
      </c>
      <c r="Q40" s="118">
        <f t="shared" si="3"/>
        <v>33.200000000000003</v>
      </c>
      <c r="R40" s="113"/>
    </row>
    <row r="41" spans="1:18" ht="18" customHeight="1">
      <c r="A41" s="94">
        <v>34</v>
      </c>
      <c r="B41" s="89" t="s">
        <v>254</v>
      </c>
      <c r="C41" s="89" t="s">
        <v>255</v>
      </c>
      <c r="D41" s="89" t="s">
        <v>248</v>
      </c>
      <c r="E41" s="89" t="s">
        <v>249</v>
      </c>
      <c r="F41" s="72" t="s">
        <v>435</v>
      </c>
      <c r="G41" s="84">
        <v>3.5</v>
      </c>
      <c r="H41" s="25">
        <v>8.5</v>
      </c>
      <c r="I41" s="54">
        <v>3</v>
      </c>
      <c r="J41" s="56">
        <f t="shared" si="0"/>
        <v>15</v>
      </c>
      <c r="K41" s="72" t="s">
        <v>436</v>
      </c>
      <c r="L41" s="54">
        <v>20</v>
      </c>
      <c r="M41" s="54">
        <v>6</v>
      </c>
      <c r="N41" s="56">
        <f t="shared" si="1"/>
        <v>26</v>
      </c>
      <c r="O41" s="57">
        <f t="shared" si="2"/>
        <v>41</v>
      </c>
      <c r="P41" s="105" t="s">
        <v>502</v>
      </c>
      <c r="Q41" s="118">
        <f t="shared" si="3"/>
        <v>32.799999999999997</v>
      </c>
      <c r="R41" s="113"/>
    </row>
    <row r="42" spans="1:18" ht="18" customHeight="1">
      <c r="A42" s="94">
        <v>35</v>
      </c>
      <c r="B42" s="88" t="s">
        <v>113</v>
      </c>
      <c r="C42" s="89" t="s">
        <v>116</v>
      </c>
      <c r="D42" s="88" t="s">
        <v>114</v>
      </c>
      <c r="E42" s="89" t="s">
        <v>115</v>
      </c>
      <c r="F42" s="72" t="s">
        <v>407</v>
      </c>
      <c r="G42" s="84">
        <v>5.5</v>
      </c>
      <c r="H42" s="25">
        <v>7</v>
      </c>
      <c r="I42" s="54">
        <v>9</v>
      </c>
      <c r="J42" s="56">
        <f t="shared" si="0"/>
        <v>21.5</v>
      </c>
      <c r="K42" s="72" t="s">
        <v>396</v>
      </c>
      <c r="L42" s="54">
        <v>17</v>
      </c>
      <c r="M42" s="54">
        <v>0</v>
      </c>
      <c r="N42" s="56">
        <f t="shared" si="1"/>
        <v>17</v>
      </c>
      <c r="O42" s="57">
        <f t="shared" si="2"/>
        <v>38.5</v>
      </c>
      <c r="P42" s="105" t="s">
        <v>503</v>
      </c>
      <c r="Q42" s="118">
        <f t="shared" si="3"/>
        <v>30.8</v>
      </c>
      <c r="R42" s="113"/>
    </row>
    <row r="43" spans="1:18" ht="16.5" customHeight="1">
      <c r="A43" s="94">
        <v>36</v>
      </c>
      <c r="B43" s="88" t="s">
        <v>230</v>
      </c>
      <c r="C43" s="89" t="s">
        <v>231</v>
      </c>
      <c r="D43" s="89" t="s">
        <v>222</v>
      </c>
      <c r="E43" s="89" t="s">
        <v>223</v>
      </c>
      <c r="F43" s="72" t="s">
        <v>385</v>
      </c>
      <c r="G43" s="138">
        <v>6.5</v>
      </c>
      <c r="H43" s="53">
        <v>15</v>
      </c>
      <c r="I43" s="53">
        <v>6.5</v>
      </c>
      <c r="J43" s="56">
        <f t="shared" si="0"/>
        <v>28</v>
      </c>
      <c r="K43" s="72" t="s">
        <v>422</v>
      </c>
      <c r="L43" s="54">
        <v>7</v>
      </c>
      <c r="M43" s="54">
        <v>3</v>
      </c>
      <c r="N43" s="56">
        <f t="shared" si="1"/>
        <v>10</v>
      </c>
      <c r="O43" s="57">
        <f t="shared" si="2"/>
        <v>38</v>
      </c>
      <c r="P43" s="105" t="s">
        <v>504</v>
      </c>
      <c r="Q43" s="118">
        <f t="shared" si="3"/>
        <v>30.4</v>
      </c>
      <c r="R43" s="113"/>
    </row>
    <row r="44" spans="1:18" ht="18" customHeight="1">
      <c r="A44" s="94">
        <v>37</v>
      </c>
      <c r="B44" s="89" t="s">
        <v>126</v>
      </c>
      <c r="C44" s="89" t="s">
        <v>129</v>
      </c>
      <c r="D44" s="88" t="s">
        <v>127</v>
      </c>
      <c r="E44" s="88" t="s">
        <v>128</v>
      </c>
      <c r="F44" s="72" t="s">
        <v>781</v>
      </c>
      <c r="G44" s="85">
        <v>4</v>
      </c>
      <c r="H44" s="53">
        <v>9.5</v>
      </c>
      <c r="I44" s="53">
        <v>6.5</v>
      </c>
      <c r="J44" s="56">
        <f t="shared" si="0"/>
        <v>20</v>
      </c>
      <c r="K44" s="72" t="s">
        <v>408</v>
      </c>
      <c r="L44" s="54">
        <v>7</v>
      </c>
      <c r="M44" s="54">
        <v>6</v>
      </c>
      <c r="N44" s="56">
        <f t="shared" si="1"/>
        <v>13</v>
      </c>
      <c r="O44" s="57">
        <f t="shared" si="2"/>
        <v>33</v>
      </c>
      <c r="P44" s="105" t="s">
        <v>505</v>
      </c>
      <c r="Q44" s="118">
        <f t="shared" si="3"/>
        <v>26.4</v>
      </c>
      <c r="R44" s="113"/>
    </row>
    <row r="45" spans="1:18" ht="18" customHeight="1">
      <c r="A45" s="94">
        <v>38</v>
      </c>
      <c r="B45" s="88" t="s">
        <v>148</v>
      </c>
      <c r="C45" s="100" t="s">
        <v>149</v>
      </c>
      <c r="D45" s="89" t="s">
        <v>141</v>
      </c>
      <c r="E45" s="89" t="s">
        <v>142</v>
      </c>
      <c r="F45" s="72" t="s">
        <v>409</v>
      </c>
      <c r="G45" s="101">
        <v>6</v>
      </c>
      <c r="H45" s="22">
        <v>16</v>
      </c>
      <c r="I45" s="53">
        <v>6.5</v>
      </c>
      <c r="J45" s="56">
        <f t="shared" si="0"/>
        <v>28.5</v>
      </c>
      <c r="K45" s="72" t="s">
        <v>410</v>
      </c>
      <c r="L45" s="54">
        <v>0</v>
      </c>
      <c r="M45" s="54">
        <v>0</v>
      </c>
      <c r="N45" s="56">
        <f t="shared" si="1"/>
        <v>0</v>
      </c>
      <c r="O45" s="57">
        <f t="shared" si="2"/>
        <v>28.5</v>
      </c>
      <c r="P45" s="105" t="s">
        <v>506</v>
      </c>
      <c r="Q45" s="118">
        <f t="shared" si="3"/>
        <v>22.8</v>
      </c>
      <c r="R45" s="113"/>
    </row>
    <row r="46" spans="1:18" ht="18" customHeight="1">
      <c r="A46" s="94">
        <v>39</v>
      </c>
      <c r="B46" s="88" t="s">
        <v>216</v>
      </c>
      <c r="C46" s="89" t="s">
        <v>220</v>
      </c>
      <c r="D46" s="88" t="s">
        <v>210</v>
      </c>
      <c r="E46" s="88" t="s">
        <v>213</v>
      </c>
      <c r="F46" s="72" t="s">
        <v>386</v>
      </c>
      <c r="G46" s="84">
        <v>4</v>
      </c>
      <c r="H46" s="22">
        <v>10</v>
      </c>
      <c r="I46" s="53">
        <v>7</v>
      </c>
      <c r="J46" s="56">
        <f t="shared" si="0"/>
        <v>21</v>
      </c>
      <c r="K46" s="72" t="s">
        <v>400</v>
      </c>
      <c r="L46" s="54">
        <v>7</v>
      </c>
      <c r="M46" s="54">
        <v>0</v>
      </c>
      <c r="N46" s="56">
        <f t="shared" si="1"/>
        <v>7</v>
      </c>
      <c r="O46" s="57">
        <f t="shared" si="2"/>
        <v>28</v>
      </c>
      <c r="P46" s="105" t="s">
        <v>507</v>
      </c>
      <c r="Q46" s="118">
        <f t="shared" si="3"/>
        <v>22.4</v>
      </c>
      <c r="R46" s="113"/>
    </row>
    <row r="47" spans="1:18" ht="18" customHeight="1">
      <c r="A47" s="94">
        <v>40</v>
      </c>
      <c r="B47" s="88" t="s">
        <v>207</v>
      </c>
      <c r="C47" s="89" t="s">
        <v>208</v>
      </c>
      <c r="D47" s="89" t="s">
        <v>205</v>
      </c>
      <c r="E47" s="89" t="s">
        <v>206</v>
      </c>
      <c r="F47" s="72" t="s">
        <v>384</v>
      </c>
      <c r="G47" s="84">
        <v>4.5</v>
      </c>
      <c r="H47" s="25">
        <v>9</v>
      </c>
      <c r="I47" s="54">
        <v>6</v>
      </c>
      <c r="J47" s="56">
        <f t="shared" si="0"/>
        <v>19.5</v>
      </c>
      <c r="K47" s="72" t="s">
        <v>414</v>
      </c>
      <c r="L47" s="54">
        <v>7</v>
      </c>
      <c r="M47" s="54">
        <v>0</v>
      </c>
      <c r="N47" s="56">
        <f t="shared" si="1"/>
        <v>7</v>
      </c>
      <c r="O47" s="57">
        <f t="shared" si="2"/>
        <v>26.5</v>
      </c>
      <c r="P47" s="105" t="s">
        <v>508</v>
      </c>
      <c r="Q47" s="118">
        <f t="shared" si="3"/>
        <v>21.2</v>
      </c>
      <c r="R47" s="113"/>
    </row>
    <row r="48" spans="1:18" ht="18" customHeight="1">
      <c r="A48" s="80"/>
      <c r="B48" s="26"/>
      <c r="C48" s="31"/>
      <c r="D48" s="81" t="s">
        <v>23</v>
      </c>
      <c r="E48" s="31"/>
      <c r="F48" s="82"/>
      <c r="G48" s="83">
        <v>10</v>
      </c>
      <c r="H48" s="76">
        <v>40</v>
      </c>
      <c r="I48" s="76">
        <v>15</v>
      </c>
      <c r="J48" s="79">
        <f t="shared" ref="J48" si="4">SUM(G48:I48)</f>
        <v>65</v>
      </c>
      <c r="K48" s="87"/>
      <c r="L48" s="78">
        <v>30</v>
      </c>
      <c r="M48" s="78">
        <v>30</v>
      </c>
      <c r="N48" s="79">
        <f t="shared" ref="N48" si="5">SUM(L48:M48)</f>
        <v>60</v>
      </c>
      <c r="O48" s="79">
        <v>125</v>
      </c>
      <c r="P48" s="107"/>
      <c r="Q48" s="118">
        <f t="shared" si="3"/>
        <v>100</v>
      </c>
      <c r="R48" s="113"/>
    </row>
  </sheetData>
  <autoFilter ref="A8:P8">
    <sortState ref="A9:P61">
      <sortCondition descending="1" ref="O8"/>
    </sortState>
  </autoFilter>
  <sortState ref="B7:Q47">
    <sortCondition descending="1" ref="O7:O47"/>
  </sortState>
  <mergeCells count="5">
    <mergeCell ref="L6:N6"/>
    <mergeCell ref="A6:A7"/>
    <mergeCell ref="B6:C6"/>
    <mergeCell ref="G6:J6"/>
    <mergeCell ref="R6:R7"/>
  </mergeCells>
  <phoneticPr fontId="0" type="noConversion"/>
  <printOptions horizontalCentered="1" verticalCentered="1"/>
  <pageMargins left="0.24" right="0.15" top="0.19" bottom="0.19" header="0" footer="0.18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8 клас</vt:lpstr>
      <vt:lpstr>9 клас</vt:lpstr>
      <vt:lpstr>10 клас</vt:lpstr>
      <vt:lpstr>11 клас</vt:lpstr>
      <vt:lpstr>Лист1</vt:lpstr>
      <vt:lpstr>'10 клас'!Область_печати</vt:lpstr>
      <vt:lpstr>'11 клас'!Область_печати</vt:lpstr>
      <vt:lpstr>'8 клас'!Область_печати</vt:lpstr>
      <vt:lpstr>'9 клас'!Область_печати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Sveta</cp:lastModifiedBy>
  <cp:lastPrinted>2020-01-27T14:33:57Z</cp:lastPrinted>
  <dcterms:created xsi:type="dcterms:W3CDTF">2005-03-21T05:47:56Z</dcterms:created>
  <dcterms:modified xsi:type="dcterms:W3CDTF">2020-01-27T14:49:21Z</dcterms:modified>
</cp:coreProperties>
</file>